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AA9BD109-72CA-4DFC-A11B-60965BAA8FB3}" xr6:coauthVersionLast="36" xr6:coauthVersionMax="36" xr10:uidLastSave="{00000000-0000-0000-0000-000000000000}"/>
  <bookViews>
    <workbookView xWindow="4695" yWindow="405" windowWidth="14745" windowHeight="10470" tabRatio="743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" l="1"/>
  <c r="E17" i="3"/>
  <c r="D17" i="3"/>
  <c r="C17" i="3"/>
  <c r="F16" i="3"/>
  <c r="E16" i="3"/>
  <c r="D16" i="3"/>
  <c r="C16" i="3"/>
  <c r="F13" i="3"/>
  <c r="E13" i="3"/>
  <c r="D13" i="3"/>
  <c r="C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F12" i="2"/>
  <c r="E12" i="2"/>
  <c r="D12" i="2"/>
  <c r="C12" i="2"/>
  <c r="F11" i="2"/>
  <c r="E11" i="2"/>
  <c r="D11" i="2"/>
  <c r="C11" i="2"/>
  <c r="H10" i="2"/>
  <c r="G10" i="2"/>
  <c r="H9" i="2"/>
  <c r="G9" i="2"/>
  <c r="H8" i="2"/>
  <c r="G8" i="2"/>
  <c r="G12" i="1"/>
  <c r="G11" i="1"/>
  <c r="G10" i="1"/>
  <c r="G9" i="1"/>
  <c r="G8" i="1"/>
  <c r="G13" i="1" s="1"/>
  <c r="G12" i="2" l="1"/>
  <c r="G11" i="2"/>
  <c r="H12" i="2"/>
  <c r="H11" i="2"/>
  <c r="G13" i="3"/>
  <c r="H13" i="3"/>
  <c r="G14" i="1"/>
  <c r="G15" i="1" s="1"/>
  <c r="D5" i="1" s="1"/>
</calcChain>
</file>

<file path=xl/sharedStrings.xml><?xml version="1.0" encoding="utf-8"?>
<sst xmlns="http://schemas.openxmlformats.org/spreadsheetml/2006/main" count="169" uniqueCount="116">
  <si>
    <t>データ</t>
    <phoneticPr fontId="3"/>
  </si>
  <si>
    <t>御請求金額</t>
    <rPh sb="0" eb="3">
      <t>ゴセイキュウ</t>
    </rPh>
    <rPh sb="3" eb="5">
      <t>キンガク</t>
    </rPh>
    <phoneticPr fontId="3"/>
  </si>
  <si>
    <t>No.</t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</si>
  <si>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</si>
  <si>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</si>
  <si>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</si>
  <si>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W10</t>
    <phoneticPr fontId="3"/>
  </si>
  <si>
    <t>タオルセット</t>
    <phoneticPr fontId="3"/>
  </si>
  <si>
    <t>H13</t>
    <phoneticPr fontId="3"/>
  </si>
  <si>
    <t>菓子詰め合わせ</t>
    <rPh sb="0" eb="2">
      <t>カシ</t>
    </rPh>
    <rPh sb="2" eb="3">
      <t>ツ</t>
    </rPh>
    <rPh sb="4" eb="5">
      <t>ア</t>
    </rPh>
    <phoneticPr fontId="3"/>
  </si>
  <si>
    <t>Y15</t>
    <phoneticPr fontId="3"/>
  </si>
  <si>
    <t>清水焼皿セット</t>
    <rPh sb="0" eb="2">
      <t>キヨミズ</t>
    </rPh>
    <rPh sb="2" eb="3">
      <t>ヤキ</t>
    </rPh>
    <rPh sb="3" eb="4">
      <t>サラ</t>
    </rPh>
    <phoneticPr fontId="3"/>
  </si>
  <si>
    <t>G18</t>
    <phoneticPr fontId="3"/>
  </si>
  <si>
    <t>味わいギフトセット</t>
    <rPh sb="0" eb="1">
      <t>アジ</t>
    </rPh>
    <phoneticPr fontId="3"/>
  </si>
  <si>
    <t>G19</t>
    <phoneticPr fontId="3"/>
  </si>
  <si>
    <t>グルメセット</t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</si>
  <si>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</si>
  <si>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</si>
  <si>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</si>
  <si>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備考</t>
    <rPh sb="0" eb="2">
      <t>ビコウ</t>
    </rPh>
    <phoneticPr fontId="3"/>
  </si>
  <si>
    <t>お振込手数料は貴社ご負担にてお願い致します。</t>
    <rPh sb="7" eb="9">
      <t>キシャ</t>
    </rPh>
    <phoneticPr fontId="3"/>
  </si>
  <si>
    <t>M2003</t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</si>
  <si>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</si>
  <si>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</si>
  <si>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期合計</t>
    <rPh sb="0" eb="1">
      <t>キ</t>
    </rPh>
    <rPh sb="1" eb="3">
      <t>ゴウケイ</t>
    </rPh>
    <phoneticPr fontId="3"/>
  </si>
  <si>
    <t>支店</t>
    <rPh sb="0" eb="2">
      <t>シテン</t>
    </rPh>
    <phoneticPr fontId="6"/>
  </si>
  <si>
    <t>売上数</t>
    <rPh sb="0" eb="2">
      <t>ウリアゲ</t>
    </rPh>
    <rPh sb="2" eb="3">
      <t>スウ</t>
    </rPh>
    <phoneticPr fontId="6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</si>
  <si>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</si>
  <si>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</si>
  <si>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</si>
  <si>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合計</t>
    <rPh sb="0" eb="2">
      <t>ゴウケイ</t>
    </rPh>
    <phoneticPr fontId="6"/>
  </si>
  <si>
    <t>支店平均</t>
    <rPh sb="0" eb="2">
      <t>シテン</t>
    </rPh>
    <rPh sb="2" eb="4">
      <t>ヘイキン</t>
    </rPh>
    <phoneticPr fontId="6"/>
  </si>
  <si>
    <t>模試１</t>
    <rPh sb="0" eb="2">
      <t>モシ</t>
    </rPh>
    <phoneticPr fontId="6"/>
  </si>
  <si>
    <t>模試２</t>
    <rPh sb="0" eb="2">
      <t>モシ</t>
    </rPh>
    <phoneticPr fontId="6"/>
  </si>
  <si>
    <t>模試３</t>
    <rPh sb="0" eb="2">
      <t>モシ</t>
    </rPh>
    <phoneticPr fontId="6"/>
  </si>
  <si>
    <t>模試４</t>
    <rPh sb="0" eb="2">
      <t>モシ</t>
    </rPh>
    <phoneticPr fontId="6"/>
  </si>
  <si>
    <t>個人合計</t>
    <rPh sb="0" eb="2">
      <t>コジン</t>
    </rPh>
    <rPh sb="2" eb="4">
      <t>ゴウケイ</t>
    </rPh>
    <phoneticPr fontId="6"/>
  </si>
  <si>
    <t>個人平均</t>
    <rPh sb="0" eb="2">
      <t>コジン</t>
    </rPh>
    <rPh sb="2" eb="4">
      <t>ヘイキン</t>
    </rPh>
    <phoneticPr fontId="3"/>
  </si>
  <si>
    <t>平均</t>
    <rPh sb="0" eb="2">
      <t>ヘイキン</t>
    </rPh>
    <phoneticPr fontId="3"/>
  </si>
  <si>
    <t>最高点</t>
    <rPh sb="0" eb="3">
      <t>サイコウテン</t>
    </rPh>
    <phoneticPr fontId="6"/>
  </si>
  <si>
    <t>最低点</t>
    <rPh sb="0" eb="2">
      <t>サイテイ</t>
    </rPh>
    <rPh sb="2" eb="3">
      <t>テン</t>
    </rPh>
    <phoneticPr fontId="6"/>
  </si>
  <si>
    <t>ホームページアクセスランキング</t>
    <phoneticPr fontId="3"/>
  </si>
  <si>
    <t>単位：千</t>
    <rPh sb="0" eb="2">
      <t>タンイ</t>
    </rPh>
    <rPh sb="3" eb="4">
      <t>セン</t>
    </rPh>
    <phoneticPr fontId="3"/>
  </si>
  <si>
    <t>サービス</t>
  </si>
  <si>
    <t>目標数</t>
    <rPh sb="0" eb="2">
      <t>モクヒョウ</t>
    </rPh>
    <rPh sb="2" eb="3">
      <t>スウ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</si>
  <si>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</si>
  <si>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</si>
  <si>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</si>
  <si>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</si>
  <si>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</si>
  <si>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</si>
  <si>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</si>
  <si>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達成率</t>
    <rPh sb="0" eb="3">
      <t>タッセイリツ</t>
    </rPh>
    <phoneticPr fontId="3"/>
  </si>
  <si>
    <t>ランキング</t>
    <phoneticPr fontId="3"/>
  </si>
  <si>
    <t>構成比</t>
    <rPh sb="0" eb="3">
      <t>コウセイヒ</t>
    </rPh>
    <phoneticPr fontId="3"/>
  </si>
  <si>
    <t>ニュース</t>
  </si>
  <si>
    <t>スポーツ</t>
    <phoneticPr fontId="3"/>
  </si>
  <si>
    <t>ショッピング</t>
    <phoneticPr fontId="3"/>
  </si>
  <si>
    <t>グルメ</t>
  </si>
  <si>
    <t>トラベル</t>
    <phoneticPr fontId="3"/>
  </si>
  <si>
    <t>その他</t>
    <rPh sb="2" eb="3">
      <t>タ</t>
    </rPh>
    <phoneticPr fontId="3"/>
  </si>
  <si>
    <t>最高アクセス数</t>
    <rPh sb="0" eb="2">
      <t>サイコウ</t>
    </rPh>
    <rPh sb="6" eb="7">
      <t>スウ</t>
    </rPh>
    <phoneticPr fontId="3"/>
  </si>
  <si>
    <t>第２四半期売上実績</t>
    <rPh sb="5" eb="7">
      <t>ウリアゲ</t>
    </rPh>
    <rPh sb="7" eb="9">
      <t>ジッセキ</t>
    </rPh>
    <phoneticPr fontId="7"/>
  </si>
  <si>
    <t>単位：円</t>
    <rPh sb="0" eb="2">
      <t>タンイ</t>
    </rPh>
    <rPh sb="3" eb="4">
      <t>エン</t>
    </rPh>
    <phoneticPr fontId="7"/>
  </si>
  <si>
    <t>7月</t>
    <rPh sb="1" eb="2">
      <t>ガツ</t>
    </rPh>
    <phoneticPr fontId="7"/>
  </si>
  <si>
    <t>8月</t>
  </si>
  <si>
    <t>9月</t>
  </si>
  <si>
    <t>部門合計</t>
    <rPh sb="0" eb="2">
      <t>ブモン</t>
    </rPh>
    <rPh sb="2" eb="4">
      <t>ゴウケイ</t>
    </rPh>
    <phoneticPr fontId="7"/>
  </si>
  <si>
    <t>総合計</t>
    <rPh sb="0" eb="1">
      <t>ソウ</t>
    </rPh>
    <rPh sb="1" eb="3">
      <t>ゴウケイ</t>
    </rPh>
    <phoneticPr fontId="7"/>
  </si>
  <si>
    <t>県名</t>
    <rPh sb="0" eb="2">
      <t>ケンメイ</t>
    </rPh>
    <phoneticPr fontId="7"/>
  </si>
  <si>
    <t>支店名</t>
    <rPh sb="0" eb="3">
      <t>シテンメイ</t>
    </rPh>
    <phoneticPr fontId="7"/>
  </si>
  <si>
    <t>合計</t>
    <rPh sb="0" eb="2">
      <t>ゴウケイ</t>
    </rPh>
    <phoneticPr fontId="7"/>
  </si>
  <si>
    <t>東京</t>
    <rPh sb="0" eb="2">
      <t>トウキョウ</t>
    </rPh>
    <phoneticPr fontId="7"/>
  </si>
  <si>
    <t>第1支店</t>
    <rPh sb="0" eb="1">
      <t>ダイ</t>
    </rPh>
    <rPh sb="2" eb="4">
      <t>シテン</t>
    </rPh>
    <phoneticPr fontId="7"/>
  </si>
  <si>
    <t>第2支店</t>
    <rPh sb="0" eb="1">
      <t>ダイ</t>
    </rPh>
    <rPh sb="2" eb="4">
      <t>シテン</t>
    </rPh>
    <phoneticPr fontId="7"/>
  </si>
  <si>
    <t>第3支店</t>
    <rPh sb="0" eb="1">
      <t>ダイ</t>
    </rPh>
    <rPh sb="2" eb="4">
      <t>シテン</t>
    </rPh>
    <phoneticPr fontId="7"/>
  </si>
  <si>
    <t>第4支店</t>
    <rPh sb="0" eb="1">
      <t>ダイ</t>
    </rPh>
    <rPh sb="2" eb="4">
      <t>シテン</t>
    </rPh>
    <phoneticPr fontId="7"/>
  </si>
  <si>
    <t>第5支店</t>
    <rPh sb="0" eb="1">
      <t>ダイ</t>
    </rPh>
    <rPh sb="2" eb="4">
      <t>シテン</t>
    </rPh>
    <phoneticPr fontId="7"/>
  </si>
  <si>
    <t>千葉</t>
    <rPh sb="0" eb="2">
      <t>チバ</t>
    </rPh>
    <phoneticPr fontId="7"/>
  </si>
  <si>
    <t>群馬</t>
    <rPh sb="0" eb="2">
      <t>グンマ</t>
    </rPh>
    <phoneticPr fontId="7"/>
  </si>
  <si>
    <t>埼玉</t>
    <rPh sb="0" eb="2">
      <t>サイタマ</t>
    </rPh>
    <phoneticPr fontId="7"/>
  </si>
  <si>
    <t>栃木</t>
    <rPh sb="0" eb="2">
      <t>トチギ</t>
    </rPh>
    <phoneticPr fontId="7"/>
  </si>
  <si>
    <t>茨城</t>
    <rPh sb="0" eb="2">
      <t>イバラギ</t>
    </rPh>
    <phoneticPr fontId="7"/>
  </si>
  <si>
    <t>ツアー売上合計</t>
    <rPh sb="3" eb="5">
      <t>ウリアゲ</t>
    </rPh>
    <rPh sb="5" eb="7">
      <t>ゴウケイ</t>
    </rPh>
    <phoneticPr fontId="3"/>
  </si>
  <si>
    <t>ツアー名</t>
    <rPh sb="3" eb="4">
      <t>メイ</t>
    </rPh>
    <phoneticPr fontId="3"/>
  </si>
  <si>
    <t>料金</t>
    <rPh sb="0" eb="2">
      <t>リョウキン</t>
    </rPh>
    <phoneticPr fontId="3"/>
  </si>
  <si>
    <t>人数</t>
    <rPh sb="0" eb="2">
      <t>ニンズウ</t>
    </rPh>
    <phoneticPr fontId="3"/>
  </si>
  <si>
    <t>人数合計</t>
    <rPh sb="0" eb="2">
      <t>ニンズウ</t>
    </rPh>
    <rPh sb="2" eb="4">
      <t>ゴウケイ</t>
    </rPh>
    <phoneticPr fontId="6"/>
  </si>
  <si>
    <t>売上合計</t>
    <rPh sb="0" eb="2">
      <t>ウリアゲ</t>
    </rPh>
    <rPh sb="2" eb="4">
      <t>ゴウケイ</t>
    </rPh>
    <phoneticPr fontId="3"/>
  </si>
  <si>
    <t>4月</t>
    <rPh sb="1" eb="2">
      <t>ガツ</t>
    </rPh>
    <phoneticPr fontId="3"/>
  </si>
  <si>
    <t>人気</t>
    <rPh sb="0" eb="2">
      <t>ニンキ</t>
    </rPh>
    <phoneticPr fontId="3"/>
  </si>
  <si>
    <t>5月</t>
  </si>
  <si>
    <t>6月</t>
  </si>
  <si>
    <t>スイーツ食べ放題ツアー</t>
    <rPh sb="4" eb="5">
      <t>タ</t>
    </rPh>
    <rPh sb="6" eb="8">
      <t>ホウダイ</t>
    </rPh>
    <phoneticPr fontId="3"/>
  </si>
  <si>
    <t>アウトレットショッピングツアー</t>
    <phoneticPr fontId="3"/>
  </si>
  <si>
    <t>『本ズワイがに』食べ放題ツアー</t>
    <phoneticPr fontId="3"/>
  </si>
  <si>
    <t>日帰り温泉ツアー</t>
    <rPh sb="0" eb="2">
      <t>ヒガエ</t>
    </rPh>
    <rPh sb="3" eb="5">
      <t>オンセン</t>
    </rPh>
    <phoneticPr fontId="3"/>
  </si>
  <si>
    <t>海鮮丼＆寿司食べ放題ツアー</t>
    <rPh sb="0" eb="3">
      <t>カイセンドン</t>
    </rPh>
    <rPh sb="4" eb="6">
      <t>スシ</t>
    </rPh>
    <rPh sb="6" eb="7">
      <t>タ</t>
    </rPh>
    <rPh sb="8" eb="10">
      <t>ホウダイ</t>
    </rPh>
    <phoneticPr fontId="3"/>
  </si>
  <si>
    <t>ワイナリー見学＆試飲ツアー</t>
    <rPh sb="5" eb="7">
      <t>ケンガク</t>
    </rPh>
    <rPh sb="8" eb="10">
      <t>シイン</t>
    </rPh>
    <phoneticPr fontId="3"/>
  </si>
  <si>
    <t>平均</t>
    <rPh sb="0" eb="2">
      <t>ヘイキン</t>
    </rPh>
    <phoneticPr fontId="6"/>
  </si>
  <si>
    <t>神奈川</t>
    <rPh sb="0" eb="3">
      <t>カナガワ</t>
    </rPh>
    <phoneticPr fontId="7"/>
  </si>
  <si>
    <t>単位：点</t>
    <rPh sb="0" eb="2">
      <t>タンイ</t>
    </rPh>
    <rPh sb="3" eb="4">
      <t>テン</t>
    </rPh>
    <phoneticPr fontId="2"/>
  </si>
  <si>
    <t>生徒A</t>
    <rPh sb="0" eb="2">
      <t>セイト</t>
    </rPh>
    <phoneticPr fontId="6"/>
  </si>
  <si>
    <t>生徒B</t>
    <rPh sb="0" eb="2">
      <t>セイト</t>
    </rPh>
    <phoneticPr fontId="6"/>
  </si>
  <si>
    <t>生徒C</t>
    <rPh sb="0" eb="2">
      <t>セイト</t>
    </rPh>
    <phoneticPr fontId="6"/>
  </si>
  <si>
    <t>生徒D</t>
    <rPh sb="0" eb="2">
      <t>セイト</t>
    </rPh>
    <phoneticPr fontId="6"/>
  </si>
  <si>
    <t>生徒E</t>
    <rPh sb="0" eb="2">
      <t>セイト</t>
    </rPh>
    <phoneticPr fontId="6"/>
  </si>
  <si>
    <t>生徒F</t>
    <rPh sb="0" eb="2">
      <t>セイト</t>
    </rPh>
    <phoneticPr fontId="6"/>
  </si>
  <si>
    <t>生徒G</t>
    <rPh sb="0" eb="2">
      <t>セイト</t>
    </rPh>
    <phoneticPr fontId="6"/>
  </si>
  <si>
    <t>※お振込先口座： XYZ銀行　海岸支店　普通　010XXXX</t>
    <rPh sb="2" eb="4">
      <t>フリコミ</t>
    </rPh>
    <rPh sb="4" eb="5">
      <t>サキ</t>
    </rPh>
    <rPh sb="5" eb="7">
      <t>コウザ</t>
    </rPh>
    <rPh sb="12" eb="14">
      <t>ギンコウ</t>
    </rPh>
    <rPh sb="15" eb="17">
      <t>カイガン</t>
    </rPh>
    <rPh sb="17" eb="19">
      <t>シテン</t>
    </rPh>
    <rPh sb="20" eb="22">
      <t>フツウ</t>
    </rPh>
    <phoneticPr fontId="3"/>
  </si>
  <si>
    <t>単価(円)</t>
    <rPh sb="0" eb="2">
      <t>タンカ</t>
    </rPh>
    <rPh sb="3" eb="4">
      <t>エン</t>
    </rPh>
    <phoneticPr fontId="3"/>
  </si>
  <si>
    <t>金額(円)</t>
    <rPh sb="0" eb="2">
      <t>キンガク</t>
    </rPh>
    <rPh sb="3" eb="4">
      <t>エン</t>
    </rPh>
    <phoneticPr fontId="3"/>
  </si>
  <si>
    <t>売上高(万円)</t>
    <rPh sb="0" eb="2">
      <t>ウリアゲ</t>
    </rPh>
    <rPh sb="2" eb="3">
      <t>ダカ</t>
    </rPh>
    <rPh sb="4" eb="5">
      <t>マン</t>
    </rPh>
    <rPh sb="5" eb="6">
      <t>エン</t>
    </rPh>
    <phoneticPr fontId="3"/>
  </si>
  <si>
    <t>飲料部門</t>
    <rPh sb="0" eb="2">
      <t>インリョウ</t>
    </rPh>
    <rPh sb="2" eb="4">
      <t>ブモン</t>
    </rPh>
    <phoneticPr fontId="7"/>
  </si>
  <si>
    <t>食品部門</t>
    <rPh sb="0" eb="2">
      <t>ショクヒン</t>
    </rPh>
    <rPh sb="2" eb="4">
      <t>ブモン</t>
    </rPh>
    <phoneticPr fontId="7"/>
  </si>
  <si>
    <t>※お振込期日： 2023年11月30日</t>
    <rPh sb="2" eb="4">
      <t>フリコミ</t>
    </rPh>
    <rPh sb="4" eb="6">
      <t>キジツ</t>
    </rPh>
    <rPh sb="12" eb="13">
      <t>ネン</t>
    </rPh>
    <rPh sb="15" eb="16">
      <t>ガツ</t>
    </rPh>
    <rPh sb="18" eb="19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</si>
</sst>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1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Fill="1" applyBorder="1">
      <alignment vertical="center"/>
    </xf>
    <xf numFmtId="0" fontId="5" fillId="0" borderId="0" xfId="0" applyFont="1" applyAlignment="1">
      <alignment horizontal="left" vertical="center" indent="2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3"/>
  <sheetViews>
    <sheetView tabSelected="1" workbookViewId="0"/>
  </sheetViews>
  <sheetFormatPr defaultRowHeight="13.5" x14ac:dyDescent="0.15"/>
  <cols>
    <col min="1" max="1" width="3.625" customWidth="1"/>
    <col min="3" max="3" width="10.625" customWidth="1"/>
    <col min="5" max="7" width="10.625" customWidth="1"/>
    <col min="8" max="8" width="2" customWidth="1"/>
  </cols>
  <sheetData>
    <row r="2" spans="2:7" ht="20.100000000000001" customHeight="1" x14ac:dyDescent="0.15">
      <c r="B2" s="11" t="s">
        <v>0</v>
      </c>
      <c r="C2" s="11"/>
      <c r="D2" s="11"/>
      <c r="E2" s="11"/>
      <c r="F2" s="11"/>
      <c r="G2" s="11"/>
    </row>
    <row r="3" spans="2:7" ht="9.9499999999999993" customHeight="1" x14ac:dyDescent="0.15">
      <c r="B3" s="1"/>
      <c r="C3" s="1"/>
      <c r="D3" s="1"/>
      <c r="E3" s="1"/>
      <c r="F3" s="1"/>
      <c r="G3" s="1"/>
    </row>
    <row r="4" spans="2:7" ht="9.9499999999999993" customHeight="1" x14ac:dyDescent="0.15">
      <c r="B4" s="1"/>
      <c r="C4" s="1"/>
      <c r="D4" s="1"/>
      <c r="E4" s="1"/>
      <c r="F4" s="1"/>
      <c r="G4" s="1"/>
    </row>
    <row r="5" spans="2:7" ht="20.100000000000001" customHeight="1" x14ac:dyDescent="0.15">
      <c r="B5" s="12" t="s">
        <v>1</v>
      </c>
      <c r="C5" s="12"/>
      <c r="D5" s="3">
        <f>G15</f>
        <v>93060</v>
      </c>
      <c r="E5" s="1"/>
      <c r="F5" s="1"/>
      <c r="G5" s="1"/>
    </row>
    <row r="6" spans="2:7" ht="20.100000000000001" customHeight="1" x14ac:dyDescent="0.15">
      <c r="B6" s="1"/>
      <c r="C6" s="1"/>
      <c r="D6" s="1"/>
      <c r="E6" s="1"/>
      <c r="F6" s="1"/>
      <c r="G6" s="1"/>
    </row>
    <row r="7" spans="2:7" ht="20.100000000000001" customHeight="1" x14ac:dyDescent="0.15">
      <c r="B7" s="4" t="s">
        <v>2</v>
      </c>
      <c r="C7" s="4" t="s">
        <v>3</v>
      </c>
      <c r="D7" s="4" t="s">
        <v>4</v>
      </c>
      <c r="E7" s="4" t="s">
        <v>110</v>
      </c>
      <c r="F7" s="4" t="s">
        <v>5</v>
      </c>
      <c r="G7" s="4" t="s">
        <v>111</v>
      </c>
    </row>
    <row r="8" spans="2:7" ht="20.100000000000001" customHeight="1" x14ac:dyDescent="0.15">
      <c r="B8" s="1">
        <v>1</v>
      </c>
      <c r="C8" s="1" t="s">
        <v>6</v>
      </c>
      <c r="D8" s="1" t="s">
        <v>7</v>
      </c>
      <c r="E8" s="5">
        <v>1300</v>
      </c>
      <c r="F8" s="1">
        <v>7</v>
      </c>
      <c r="G8" s="5">
        <f>E8*F8</f>
        <v>9100</v>
      </c>
    </row>
    <row r="9" spans="2:7" ht="20.100000000000001" customHeight="1" x14ac:dyDescent="0.15">
      <c r="B9" s="1">
        <v>2</v>
      </c>
      <c r="C9" s="1" t="s">
        <v>8</v>
      </c>
      <c r="D9" s="1" t="s">
        <v>9</v>
      </c>
      <c r="E9" s="5">
        <v>2000</v>
      </c>
      <c r="F9" s="1">
        <v>10</v>
      </c>
      <c r="G9" s="5">
        <f>E9*F9</f>
        <v>20000</v>
      </c>
    </row>
    <row r="10" spans="2:7" ht="20.100000000000001" customHeight="1" x14ac:dyDescent="0.15">
      <c r="B10" s="1">
        <v>3</v>
      </c>
      <c r="C10" s="1" t="s">
        <v>10</v>
      </c>
      <c r="D10" s="1" t="s">
        <v>11</v>
      </c>
      <c r="E10" s="5">
        <v>5000</v>
      </c>
      <c r="F10" s="1">
        <v>5</v>
      </c>
      <c r="G10" s="5">
        <f>E10*F10</f>
        <v>25000</v>
      </c>
    </row>
    <row r="11" spans="2:7" ht="20.100000000000001" customHeight="1" x14ac:dyDescent="0.15">
      <c r="B11" s="1">
        <v>4</v>
      </c>
      <c r="C11" s="1" t="s">
        <v>12</v>
      </c>
      <c r="D11" s="1" t="s">
        <v>13</v>
      </c>
      <c r="E11" s="5">
        <v>3500</v>
      </c>
      <c r="F11" s="1">
        <v>3</v>
      </c>
      <c r="G11" s="5">
        <f>E11*F11</f>
        <v>10500</v>
      </c>
    </row>
    <row r="12" spans="2:7" ht="20.100000000000001" customHeight="1" x14ac:dyDescent="0.15">
      <c r="B12" s="1">
        <v>5</v>
      </c>
      <c r="C12" s="1" t="s">
        <v>14</v>
      </c>
      <c r="D12" s="1" t="s">
        <v>15</v>
      </c>
      <c r="E12" s="5">
        <v>4000</v>
      </c>
      <c r="F12" s="1">
        <v>5</v>
      </c>
      <c r="G12" s="5">
        <f>E12*F12</f>
        <v>20000</v>
      </c>
    </row>
    <row r="13" spans="2:7" ht="20.100000000000001" customHeight="1" x14ac:dyDescent="0.15">
      <c r="B13" s="1"/>
      <c r="C13" s="1"/>
      <c r="D13" s="1"/>
      <c r="E13" s="6" t="s">
        <v>16</v>
      </c>
      <c r="F13" s="1"/>
      <c r="G13" s="5">
        <f>SUM(G8:G12)</f>
        <v>84600</v>
      </c>
    </row>
    <row r="14" spans="2:7" ht="20.100000000000001" customHeight="1" x14ac:dyDescent="0.15">
      <c r="B14" s="1"/>
      <c r="C14" s="1"/>
      <c r="D14" s="1"/>
      <c r="E14" s="6" t="s">
        <v>17</v>
      </c>
      <c r="F14" s="7">
        <v>0.1</v>
      </c>
      <c r="G14" s="5">
        <f>G13*F14</f>
        <v>8460</v>
      </c>
    </row>
    <row r="15" spans="2:7" ht="20.100000000000001" customHeight="1" x14ac:dyDescent="0.15">
      <c r="B15" s="1"/>
      <c r="C15" s="1"/>
      <c r="D15" s="1"/>
      <c r="E15" s="6" t="s">
        <v>18</v>
      </c>
      <c r="F15" s="1"/>
      <c r="G15" s="5">
        <f>SUM(G13:G14)</f>
        <v>93060</v>
      </c>
    </row>
    <row r="16" spans="2:7" ht="20.100000000000001" customHeight="1" x14ac:dyDescent="0.15">
      <c r="B16" s="1"/>
      <c r="C16" s="1"/>
      <c r="D16" s="1"/>
      <c r="E16" s="1"/>
      <c r="F16" s="1"/>
      <c r="G16" s="1"/>
    </row>
    <row r="17" spans="2:7" ht="20.100000000000001" customHeight="1" x14ac:dyDescent="0.15">
      <c r="B17" s="1"/>
      <c r="C17" s="1" t="s">
        <v>115</v>
      </c>
      <c r="D17" s="1"/>
      <c r="E17" s="1"/>
      <c r="F17" s="1"/>
      <c r="G17" s="1"/>
    </row>
    <row r="18" spans="2:7" ht="20.100000000000001" customHeight="1" x14ac:dyDescent="0.15">
      <c r="B18" s="1"/>
      <c r="C18" s="1" t="s">
        <v>109</v>
      </c>
      <c r="D18" s="1"/>
      <c r="E18" s="1"/>
      <c r="F18" s="1"/>
      <c r="G18" s="1"/>
    </row>
    <row r="19" spans="2:7" ht="20.100000000000001" customHeight="1" x14ac:dyDescent="0.15">
      <c r="B19" s="1"/>
      <c r="C19" s="1"/>
      <c r="D19" s="1"/>
      <c r="E19" s="1"/>
      <c r="F19" s="1"/>
      <c r="G19" s="1"/>
    </row>
    <row r="20" spans="2:7" ht="19.5" customHeight="1" x14ac:dyDescent="0.15">
      <c r="B20" s="1" t="s">
        <v>19</v>
      </c>
      <c r="C20" s="8" t="s">
        <v>20</v>
      </c>
      <c r="D20" s="8"/>
      <c r="E20" s="8"/>
      <c r="F20" s="8"/>
      <c r="G20" s="8"/>
    </row>
    <row r="21" spans="2:7" ht="19.5" customHeight="1" x14ac:dyDescent="0.15"/>
    <row r="22" spans="2:7" ht="19.5" customHeight="1" x14ac:dyDescent="0.15"/>
    <row r="23" spans="2:7" ht="19.5" customHeight="1" x14ac:dyDescent="0.15"/>
  </sheetData>
  <mergeCells count="2">
    <mergeCell ref="B2:G2"/>
    <mergeCell ref="B5:C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2"/>
  <sheetViews>
    <sheetView workbookViewId="0"/>
  </sheetViews>
  <sheetFormatPr defaultRowHeight="13.5" x14ac:dyDescent="0.15"/>
  <cols>
    <col min="1" max="1" width="3.625" customWidth="1"/>
    <col min="2" max="3" width="11.125" customWidth="1"/>
    <col min="4" max="4" width="13.125" customWidth="1"/>
    <col min="5" max="5" width="11.125" customWidth="1"/>
    <col min="6" max="6" width="13.125" customWidth="1"/>
    <col min="7" max="7" width="11.125" customWidth="1"/>
    <col min="8" max="8" width="13.125" customWidth="1"/>
  </cols>
  <sheetData>
    <row r="2" spans="2:8" ht="20.100000000000001" customHeight="1" x14ac:dyDescent="0.15">
      <c r="B2" s="11" t="s">
        <v>0</v>
      </c>
      <c r="C2" s="11"/>
      <c r="D2" s="11"/>
      <c r="E2" s="11"/>
      <c r="F2" s="11"/>
      <c r="G2" s="11"/>
      <c r="H2" s="11"/>
    </row>
    <row r="3" spans="2:8" ht="9.9499999999999993" customHeight="1" x14ac:dyDescent="0.15">
      <c r="B3" s="1"/>
      <c r="C3" s="1"/>
      <c r="D3" s="1"/>
      <c r="E3" s="1"/>
      <c r="F3" s="1"/>
      <c r="G3" s="1"/>
      <c r="H3" s="1"/>
    </row>
    <row r="4" spans="2:8" ht="9.9499999999999993" customHeight="1" x14ac:dyDescent="0.15">
      <c r="B4" s="1"/>
      <c r="C4" s="1"/>
      <c r="D4" s="1"/>
      <c r="E4" s="1"/>
      <c r="F4" s="1"/>
      <c r="G4" s="1"/>
      <c r="H4" s="1"/>
    </row>
    <row r="5" spans="2:8" ht="20.100000000000001" customHeight="1" x14ac:dyDescent="0.15">
      <c r="B5" t="s">
        <v>3</v>
      </c>
      <c r="C5" t="s">
        <v>21</v>
      </c>
    </row>
    <row r="6" spans="2:8" ht="20.100000000000001" customHeight="1" x14ac:dyDescent="0.15">
      <c r="C6" t="s">
        <v>22</v>
      </c>
      <c r="E6" t="s">
        <v>23</v>
      </c>
      <c r="G6" t="s">
        <v>24</v>
      </c>
    </row>
    <row r="7" spans="2:8" ht="20.100000000000001" customHeight="1" x14ac:dyDescent="0.15">
      <c r="B7" t="s">
        <v>25</v>
      </c>
      <c r="C7" t="s">
        <v>26</v>
      </c>
      <c r="D7" t="s">
        <v>112</v>
      </c>
      <c r="E7" t="s">
        <v>26</v>
      </c>
      <c r="F7" t="s">
        <v>112</v>
      </c>
      <c r="G7" t="s">
        <v>26</v>
      </c>
      <c r="H7" t="s">
        <v>112</v>
      </c>
    </row>
    <row r="8" spans="2:8" ht="20.100000000000001" customHeight="1" x14ac:dyDescent="0.15">
      <c r="B8" t="s">
        <v>27</v>
      </c>
      <c r="C8">
        <v>350</v>
      </c>
      <c r="D8">
        <v>1050</v>
      </c>
      <c r="E8">
        <v>400</v>
      </c>
      <c r="F8">
        <v>2500</v>
      </c>
      <c r="G8">
        <f t="shared" ref="G8:H11" si="0">C8+E8</f>
        <v>750</v>
      </c>
      <c r="H8">
        <f t="shared" si="0"/>
        <v>3550</v>
      </c>
    </row>
    <row r="9" spans="2:8" ht="20.100000000000001" customHeight="1" x14ac:dyDescent="0.15">
      <c r="B9" t="s">
        <v>28</v>
      </c>
      <c r="C9">
        <v>240</v>
      </c>
      <c r="D9">
        <v>850</v>
      </c>
      <c r="E9">
        <v>250</v>
      </c>
      <c r="F9">
        <v>900</v>
      </c>
      <c r="G9">
        <f t="shared" si="0"/>
        <v>490</v>
      </c>
      <c r="H9">
        <f t="shared" si="0"/>
        <v>1750</v>
      </c>
    </row>
    <row r="10" spans="2:8" ht="20.100000000000001" customHeight="1" x14ac:dyDescent="0.15">
      <c r="B10" t="s">
        <v>29</v>
      </c>
      <c r="C10">
        <v>100</v>
      </c>
      <c r="D10">
        <v>950</v>
      </c>
      <c r="E10">
        <v>95</v>
      </c>
      <c r="F10">
        <v>850</v>
      </c>
      <c r="G10">
        <f t="shared" si="0"/>
        <v>195</v>
      </c>
      <c r="H10">
        <f t="shared" si="0"/>
        <v>1800</v>
      </c>
    </row>
    <row r="11" spans="2:8" ht="20.100000000000001" customHeight="1" x14ac:dyDescent="0.15">
      <c r="B11" t="s">
        <v>30</v>
      </c>
      <c r="C11">
        <f>SUM(C8:C10)</f>
        <v>690</v>
      </c>
      <c r="D11">
        <f>SUM(D8:D10)</f>
        <v>2850</v>
      </c>
      <c r="E11">
        <f>SUM(E8:E10)</f>
        <v>745</v>
      </c>
      <c r="F11">
        <f>SUM(F8:F10)</f>
        <v>4250</v>
      </c>
      <c r="G11">
        <f t="shared" si="0"/>
        <v>1435</v>
      </c>
      <c r="H11">
        <f t="shared" si="0"/>
        <v>7100</v>
      </c>
    </row>
    <row r="12" spans="2:8" ht="20.100000000000001" customHeight="1" x14ac:dyDescent="0.15">
      <c r="B12" t="s">
        <v>31</v>
      </c>
      <c r="C12">
        <f t="shared" ref="C12:H12" si="1">AVERAGE(C8:C10)</f>
        <v>230</v>
      </c>
      <c r="D12">
        <f t="shared" si="1"/>
        <v>950</v>
      </c>
      <c r="E12">
        <f t="shared" si="1"/>
        <v>248.33333333333334</v>
      </c>
      <c r="F12">
        <f t="shared" si="1"/>
        <v>1416.6666666666667</v>
      </c>
      <c r="G12">
        <f t="shared" si="1"/>
        <v>478.33333333333331</v>
      </c>
      <c r="H12">
        <f t="shared" si="1"/>
        <v>2366.6666666666665</v>
      </c>
    </row>
  </sheetData>
  <mergeCells count="1">
    <mergeCell ref="B2:H2"/>
  </mergeCells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3.5" x14ac:dyDescent="0.15"/>
  <cols>
    <col min="1" max="1" width="3.625" customWidth="1"/>
    <col min="7" max="8" width="10.625" customWidth="1"/>
  </cols>
  <sheetData>
    <row r="2" spans="2:8" ht="20.100000000000001" customHeight="1" x14ac:dyDescent="0.15">
      <c r="B2" s="11" t="s">
        <v>0</v>
      </c>
      <c r="C2" s="11"/>
      <c r="D2" s="11"/>
      <c r="E2" s="11"/>
      <c r="F2" s="11"/>
      <c r="G2" s="11"/>
      <c r="H2" s="11"/>
    </row>
    <row r="3" spans="2:8" ht="9.9499999999999993" customHeight="1" x14ac:dyDescent="0.15">
      <c r="B3" s="1"/>
      <c r="C3" s="1"/>
      <c r="D3" s="1"/>
      <c r="E3" s="1"/>
      <c r="F3" s="1"/>
      <c r="G3" s="1"/>
      <c r="H3" s="1"/>
    </row>
    <row r="4" spans="2:8" ht="14.25" customHeight="1" x14ac:dyDescent="0.15">
      <c r="B4" s="1"/>
      <c r="C4" s="1"/>
      <c r="D4" s="1"/>
      <c r="E4" s="1"/>
      <c r="F4" s="1"/>
      <c r="G4" s="1"/>
      <c r="H4" s="9" t="s">
        <v>101</v>
      </c>
    </row>
    <row r="5" spans="2:8" ht="20.100000000000001" customHeight="1" x14ac:dyDescent="0.15">
      <c r="C5" t="s">
        <v>32</v>
      </c>
      <c r="D5" t="s">
        <v>33</v>
      </c>
      <c r="E5" t="s">
        <v>34</v>
      </c>
      <c r="F5" t="s">
        <v>35</v>
      </c>
      <c r="G5" t="s">
        <v>36</v>
      </c>
      <c r="H5" t="s">
        <v>37</v>
      </c>
    </row>
    <row r="6" spans="2:8" ht="20.100000000000001" customHeight="1" x14ac:dyDescent="0.15">
      <c r="B6" t="s">
        <v>102</v>
      </c>
      <c r="C6">
        <v>57</v>
      </c>
      <c r="D6">
        <v>83</v>
      </c>
      <c r="E6">
        <v>74</v>
      </c>
      <c r="F6">
        <v>67</v>
      </c>
      <c r="G6">
        <f t="shared" ref="G6:G12" si="0">SUM(C6:F6)</f>
        <v>281</v>
      </c>
      <c r="H6">
        <f>AVERAGE(C6:F6)</f>
        <v>70.25</v>
      </c>
    </row>
    <row r="7" spans="2:8" ht="20.100000000000001" customHeight="1" x14ac:dyDescent="0.15">
      <c r="B7" t="s">
        <v>103</v>
      </c>
      <c r="C7">
        <v>86</v>
      </c>
      <c r="D7">
        <v>79</v>
      </c>
      <c r="E7">
        <v>91</v>
      </c>
      <c r="F7">
        <v>88</v>
      </c>
      <c r="G7">
        <f t="shared" si="0"/>
        <v>344</v>
      </c>
      <c r="H7">
        <f t="shared" ref="H7:H12" si="1">AVERAGE(C7:F7)</f>
        <v>86</v>
      </c>
    </row>
    <row r="8" spans="2:8" ht="20.100000000000001" customHeight="1" x14ac:dyDescent="0.15">
      <c r="B8" t="s">
        <v>104</v>
      </c>
      <c r="C8">
        <v>64</v>
      </c>
      <c r="D8">
        <v>71</v>
      </c>
      <c r="E8">
        <v>68</v>
      </c>
      <c r="F8">
        <v>75</v>
      </c>
      <c r="G8">
        <f t="shared" si="0"/>
        <v>278</v>
      </c>
      <c r="H8">
        <f t="shared" si="1"/>
        <v>69.5</v>
      </c>
    </row>
    <row r="9" spans="2:8" ht="20.100000000000001" customHeight="1" x14ac:dyDescent="0.15">
      <c r="B9" t="s">
        <v>105</v>
      </c>
      <c r="C9">
        <v>59</v>
      </c>
      <c r="D9">
        <v>63</v>
      </c>
      <c r="E9">
        <v>49</v>
      </c>
      <c r="F9">
        <v>72</v>
      </c>
      <c r="G9">
        <f t="shared" si="0"/>
        <v>243</v>
      </c>
      <c r="H9">
        <f t="shared" si="1"/>
        <v>60.75</v>
      </c>
    </row>
    <row r="10" spans="2:8" ht="20.100000000000001" customHeight="1" x14ac:dyDescent="0.15">
      <c r="B10" t="s">
        <v>106</v>
      </c>
      <c r="C10">
        <v>75</v>
      </c>
      <c r="D10">
        <v>72</v>
      </c>
      <c r="E10">
        <v>79</v>
      </c>
      <c r="F10">
        <v>85</v>
      </c>
      <c r="G10">
        <f t="shared" si="0"/>
        <v>311</v>
      </c>
      <c r="H10">
        <f t="shared" si="1"/>
        <v>77.75</v>
      </c>
    </row>
    <row r="11" spans="2:8" ht="20.100000000000001" customHeight="1" x14ac:dyDescent="0.15">
      <c r="B11" t="s">
        <v>107</v>
      </c>
      <c r="C11">
        <v>83</v>
      </c>
      <c r="D11">
        <v>86</v>
      </c>
      <c r="E11">
        <v>90</v>
      </c>
      <c r="F11">
        <v>77</v>
      </c>
      <c r="G11">
        <f t="shared" si="0"/>
        <v>336</v>
      </c>
      <c r="H11">
        <f t="shared" si="1"/>
        <v>84</v>
      </c>
    </row>
    <row r="12" spans="2:8" ht="20.100000000000001" customHeight="1" x14ac:dyDescent="0.15">
      <c r="B12" t="s">
        <v>108</v>
      </c>
      <c r="C12">
        <v>88</v>
      </c>
      <c r="D12">
        <v>74</v>
      </c>
      <c r="E12">
        <v>69</v>
      </c>
      <c r="F12">
        <v>85</v>
      </c>
      <c r="G12">
        <f t="shared" si="0"/>
        <v>316</v>
      </c>
      <c r="H12">
        <f t="shared" si="1"/>
        <v>79</v>
      </c>
    </row>
    <row r="13" spans="2:8" ht="20.100000000000001" customHeight="1" x14ac:dyDescent="0.15">
      <c r="B13" t="s">
        <v>38</v>
      </c>
      <c r="C13">
        <f t="shared" ref="C13:H13" si="2">AVERAGE(C6:C12)</f>
        <v>73.142857142857139</v>
      </c>
      <c r="D13">
        <f t="shared" si="2"/>
        <v>75.428571428571431</v>
      </c>
      <c r="E13">
        <f t="shared" si="2"/>
        <v>74.285714285714292</v>
      </c>
      <c r="F13">
        <f t="shared" si="2"/>
        <v>78.428571428571431</v>
      </c>
      <c r="G13">
        <f t="shared" si="2"/>
        <v>301.28571428571428</v>
      </c>
      <c r="H13">
        <f t="shared" si="2"/>
        <v>75.321428571428569</v>
      </c>
    </row>
    <row r="14" spans="2:8" ht="20.100000000000001" customHeight="1" x14ac:dyDescent="0.15">
      <c r="F14" s="9" t="s">
        <v>101</v>
      </c>
    </row>
    <row r="15" spans="2:8" ht="20.100000000000001" customHeight="1" x14ac:dyDescent="0.15">
      <c r="C15" t="s">
        <v>32</v>
      </c>
      <c r="D15" t="s">
        <v>33</v>
      </c>
      <c r="E15" t="s">
        <v>34</v>
      </c>
      <c r="F15" t="s">
        <v>35</v>
      </c>
    </row>
    <row r="16" spans="2:8" ht="20.100000000000001" customHeight="1" x14ac:dyDescent="0.15">
      <c r="B16" t="s">
        <v>39</v>
      </c>
      <c r="C16">
        <f>MAX(C6:C12)</f>
        <v>88</v>
      </c>
      <c r="D16">
        <f>MAX(D6:D12)</f>
        <v>86</v>
      </c>
      <c r="E16">
        <f>MAX(E6:E12)</f>
        <v>91</v>
      </c>
      <c r="F16">
        <f>MAX(F6:F12)</f>
        <v>88</v>
      </c>
    </row>
    <row r="17" spans="2:6" ht="20.100000000000001" customHeight="1" x14ac:dyDescent="0.15">
      <c r="B17" t="s">
        <v>40</v>
      </c>
      <c r="C17">
        <f>MIN(C6:C12)</f>
        <v>57</v>
      </c>
      <c r="D17">
        <f>MIN(D6:D12)</f>
        <v>63</v>
      </c>
      <c r="E17">
        <f>MIN(E6:E12)</f>
        <v>49</v>
      </c>
      <c r="F17">
        <f>MIN(F6:F12)</f>
        <v>67</v>
      </c>
    </row>
  </sheetData>
  <mergeCells count="1">
    <mergeCell ref="B2:H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5"/>
  <sheetViews>
    <sheetView workbookViewId="0"/>
  </sheetViews>
  <sheetFormatPr defaultRowHeight="13.5" x14ac:dyDescent="0.15"/>
  <cols>
    <col min="1" max="1" width="3.625" customWidth="1"/>
    <col min="2" max="2" width="15.625" customWidth="1"/>
    <col min="3" max="3" width="10.625" customWidth="1"/>
    <col min="4" max="9" width="9" customWidth="1"/>
    <col min="10" max="13" width="10.625" customWidth="1"/>
  </cols>
  <sheetData>
    <row r="1" spans="1:13" x14ac:dyDescent="0.15">
      <c r="A1" s="10"/>
    </row>
    <row r="2" spans="1:13" ht="20.100000000000001" customHeight="1" x14ac:dyDescent="0.15">
      <c r="B2" s="13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1:13" ht="9.9499999999999993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9.9499999999999993" customHeight="1" x14ac:dyDescent="0.15"/>
    <row r="5" spans="1:13" ht="20.100000000000001" customHeight="1" x14ac:dyDescent="0.15">
      <c r="B5" t="s">
        <v>41</v>
      </c>
    </row>
    <row r="6" spans="1:13" ht="20.100000000000001" customHeight="1" x14ac:dyDescent="0.15">
      <c r="J6" t="s">
        <v>42</v>
      </c>
    </row>
    <row r="7" spans="1:13" ht="20.100000000000001" customHeight="1" x14ac:dyDescent="0.15"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54</v>
      </c>
      <c r="M7" s="2" t="s">
        <v>53</v>
      </c>
    </row>
    <row r="8" spans="1:13" ht="20.100000000000001" customHeight="1" x14ac:dyDescent="0.15">
      <c r="B8" s="2" t="s">
        <v>55</v>
      </c>
      <c r="C8" s="2">
        <v>800</v>
      </c>
      <c r="D8" s="2">
        <v>132</v>
      </c>
      <c r="E8" s="2">
        <v>102</v>
      </c>
      <c r="F8" s="2">
        <v>162</v>
      </c>
      <c r="G8" s="2">
        <v>156</v>
      </c>
      <c r="H8" s="2">
        <v>143</v>
      </c>
      <c r="I8" s="2">
        <v>125</v>
      </c>
      <c r="J8" s="2"/>
      <c r="K8" s="2"/>
      <c r="L8" s="2"/>
      <c r="M8" s="2"/>
    </row>
    <row r="9" spans="1:13" ht="20.100000000000001" customHeight="1" x14ac:dyDescent="0.15">
      <c r="B9" s="2" t="s">
        <v>56</v>
      </c>
      <c r="C9" s="2">
        <v>800</v>
      </c>
      <c r="D9" s="2">
        <v>135</v>
      </c>
      <c r="E9" s="2">
        <v>143</v>
      </c>
      <c r="F9" s="2">
        <v>172</v>
      </c>
      <c r="G9" s="2">
        <v>89</v>
      </c>
      <c r="H9" s="2">
        <v>79</v>
      </c>
      <c r="I9" s="2">
        <v>145</v>
      </c>
      <c r="J9" s="2"/>
      <c r="K9" s="2"/>
      <c r="L9" s="2"/>
      <c r="M9" s="2"/>
    </row>
    <row r="10" spans="1:13" ht="20.100000000000001" customHeight="1" x14ac:dyDescent="0.15">
      <c r="B10" s="2" t="s">
        <v>57</v>
      </c>
      <c r="C10" s="2">
        <v>700</v>
      </c>
      <c r="D10" s="2">
        <v>78</v>
      </c>
      <c r="E10" s="2">
        <v>98</v>
      </c>
      <c r="F10" s="2">
        <v>135</v>
      </c>
      <c r="G10" s="2">
        <v>120</v>
      </c>
      <c r="H10" s="2">
        <v>89</v>
      </c>
      <c r="I10" s="2">
        <v>91</v>
      </c>
      <c r="J10" s="2"/>
      <c r="K10" s="2"/>
      <c r="L10" s="2"/>
      <c r="M10" s="2"/>
    </row>
    <row r="11" spans="1:13" ht="20.100000000000001" customHeight="1" x14ac:dyDescent="0.15">
      <c r="B11" s="2" t="s">
        <v>58</v>
      </c>
      <c r="C11" s="2">
        <v>650</v>
      </c>
      <c r="D11" s="2">
        <v>85</v>
      </c>
      <c r="E11" s="2">
        <v>88</v>
      </c>
      <c r="F11" s="2">
        <v>123</v>
      </c>
      <c r="G11" s="2">
        <v>132</v>
      </c>
      <c r="H11" s="2">
        <v>128</v>
      </c>
      <c r="I11" s="2">
        <v>121</v>
      </c>
      <c r="J11" s="2"/>
      <c r="K11" s="2"/>
      <c r="L11" s="2"/>
      <c r="M11" s="2"/>
    </row>
    <row r="12" spans="1:13" ht="20.100000000000001" customHeight="1" x14ac:dyDescent="0.15">
      <c r="B12" s="2" t="s">
        <v>59</v>
      </c>
      <c r="C12" s="2">
        <v>500</v>
      </c>
      <c r="D12" s="2">
        <v>76</v>
      </c>
      <c r="E12" s="2">
        <v>93</v>
      </c>
      <c r="F12" s="2">
        <v>118</v>
      </c>
      <c r="G12" s="2">
        <v>116</v>
      </c>
      <c r="H12" s="2">
        <v>125</v>
      </c>
      <c r="I12" s="2">
        <v>176</v>
      </c>
      <c r="J12" s="2"/>
      <c r="K12" s="2"/>
      <c r="L12" s="2"/>
      <c r="M12" s="2"/>
    </row>
    <row r="13" spans="1:13" ht="20.100000000000001" customHeight="1" x14ac:dyDescent="0.15">
      <c r="B13" s="2" t="s">
        <v>60</v>
      </c>
      <c r="C13" s="2">
        <v>450</v>
      </c>
      <c r="D13" s="2">
        <v>40</v>
      </c>
      <c r="E13" s="2">
        <v>51</v>
      </c>
      <c r="F13" s="2">
        <v>58</v>
      </c>
      <c r="G13" s="2">
        <v>55</v>
      </c>
      <c r="H13" s="2">
        <v>88</v>
      </c>
      <c r="I13" s="2">
        <v>43</v>
      </c>
      <c r="J13" s="2"/>
      <c r="K13" s="2"/>
      <c r="L13" s="2"/>
      <c r="M13" s="2"/>
    </row>
    <row r="14" spans="1:13" ht="20.100000000000001" customHeight="1" x14ac:dyDescent="0.15">
      <c r="B14" s="2" t="s">
        <v>51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0.100000000000001" customHeight="1" x14ac:dyDescent="0.15">
      <c r="B15" s="2" t="s">
        <v>61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</sheetData>
  <mergeCells count="1">
    <mergeCell ref="B2:M2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16"/>
  <sheetViews>
    <sheetView workbookViewId="0"/>
  </sheetViews>
  <sheetFormatPr defaultRowHeight="13.5" x14ac:dyDescent="0.15"/>
  <cols>
    <col min="1" max="1" width="3.625" customWidth="1"/>
  </cols>
  <sheetData>
    <row r="2" spans="2:11" ht="20.100000000000001" customHeight="1" x14ac:dyDescent="0.1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ht="9.9499999999999993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9.9499999999999993" customHeight="1" x14ac:dyDescent="0.1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1" ht="20.100000000000001" customHeight="1" x14ac:dyDescent="0.15">
      <c r="B5" t="s">
        <v>83</v>
      </c>
    </row>
    <row r="6" spans="2:11" ht="20.100000000000001" customHeight="1" x14ac:dyDescent="0.15"/>
    <row r="7" spans="2:11" ht="20.100000000000001" customHeight="1" x14ac:dyDescent="0.15">
      <c r="B7" s="2" t="s">
        <v>84</v>
      </c>
      <c r="C7" s="2" t="s">
        <v>85</v>
      </c>
      <c r="D7" s="2" t="s">
        <v>86</v>
      </c>
      <c r="E7" s="2"/>
      <c r="F7" s="2"/>
      <c r="G7" s="2"/>
      <c r="H7" s="2"/>
      <c r="I7" s="2"/>
      <c r="J7" s="2" t="s">
        <v>87</v>
      </c>
      <c r="K7" s="2" t="s">
        <v>88</v>
      </c>
    </row>
    <row r="8" spans="2:11" ht="20.100000000000001" customHeight="1" x14ac:dyDescent="0.15">
      <c r="B8" s="2"/>
      <c r="C8" s="2"/>
      <c r="D8" s="2" t="s">
        <v>89</v>
      </c>
      <c r="E8" s="2" t="s">
        <v>90</v>
      </c>
      <c r="F8" s="2" t="s">
        <v>91</v>
      </c>
      <c r="G8" s="2" t="s">
        <v>90</v>
      </c>
      <c r="H8" s="2" t="s">
        <v>92</v>
      </c>
      <c r="I8" s="2" t="s">
        <v>90</v>
      </c>
      <c r="J8" s="2"/>
      <c r="K8" s="2"/>
    </row>
    <row r="9" spans="2:11" ht="20.100000000000001" customHeight="1" x14ac:dyDescent="0.15">
      <c r="B9" s="2" t="s">
        <v>93</v>
      </c>
      <c r="C9" s="2">
        <v>7800</v>
      </c>
      <c r="D9" s="2">
        <v>33</v>
      </c>
      <c r="E9" s="2"/>
      <c r="F9" s="2">
        <v>46</v>
      </c>
      <c r="G9" s="2"/>
      <c r="H9" s="2">
        <v>36</v>
      </c>
      <c r="I9" s="2"/>
      <c r="J9" s="2"/>
      <c r="K9" s="2"/>
    </row>
    <row r="10" spans="2:11" ht="20.100000000000001" customHeight="1" x14ac:dyDescent="0.15">
      <c r="B10" s="2" t="s">
        <v>94</v>
      </c>
      <c r="C10" s="2">
        <v>5000</v>
      </c>
      <c r="D10" s="2">
        <v>54</v>
      </c>
      <c r="E10" s="2"/>
      <c r="F10" s="2">
        <v>59</v>
      </c>
      <c r="G10" s="2"/>
      <c r="H10" s="2">
        <v>50</v>
      </c>
      <c r="I10" s="2"/>
      <c r="J10" s="2"/>
      <c r="K10" s="2"/>
    </row>
    <row r="11" spans="2:11" ht="20.100000000000001" customHeight="1" x14ac:dyDescent="0.15">
      <c r="B11" s="2" t="s">
        <v>95</v>
      </c>
      <c r="C11" s="2">
        <v>9800</v>
      </c>
      <c r="D11" s="2">
        <v>65</v>
      </c>
      <c r="E11" s="2"/>
      <c r="F11" s="2">
        <v>70</v>
      </c>
      <c r="G11" s="2"/>
      <c r="H11" s="2">
        <v>75</v>
      </c>
      <c r="I11" s="2"/>
      <c r="J11" s="2"/>
      <c r="K11" s="2"/>
    </row>
    <row r="12" spans="2:11" ht="20.100000000000001" customHeight="1" x14ac:dyDescent="0.15">
      <c r="B12" s="2" t="s">
        <v>96</v>
      </c>
      <c r="C12" s="2">
        <v>12000</v>
      </c>
      <c r="D12" s="2">
        <v>70</v>
      </c>
      <c r="E12" s="2"/>
      <c r="F12" s="2">
        <v>56</v>
      </c>
      <c r="G12" s="2"/>
      <c r="H12" s="2">
        <v>66</v>
      </c>
      <c r="I12" s="2"/>
      <c r="J12" s="2"/>
      <c r="K12" s="2"/>
    </row>
    <row r="13" spans="2:11" ht="20.100000000000001" customHeight="1" x14ac:dyDescent="0.15">
      <c r="B13" s="2" t="s">
        <v>97</v>
      </c>
      <c r="C13" s="2">
        <v>8600</v>
      </c>
      <c r="D13" s="2">
        <v>29</v>
      </c>
      <c r="E13" s="2"/>
      <c r="F13" s="2">
        <v>45</v>
      </c>
      <c r="G13" s="2"/>
      <c r="H13" s="2">
        <v>41</v>
      </c>
      <c r="I13" s="2"/>
      <c r="J13" s="2"/>
      <c r="K13" s="2"/>
    </row>
    <row r="14" spans="2:11" ht="20.100000000000001" customHeight="1" x14ac:dyDescent="0.15">
      <c r="B14" s="2" t="s">
        <v>98</v>
      </c>
      <c r="C14" s="2">
        <v>4500</v>
      </c>
      <c r="D14" s="2">
        <v>25</v>
      </c>
      <c r="E14" s="2"/>
      <c r="F14" s="2">
        <v>30</v>
      </c>
      <c r="G14" s="2"/>
      <c r="H14" s="2">
        <v>34</v>
      </c>
      <c r="I14" s="2"/>
      <c r="J14" s="2"/>
      <c r="K14" s="2"/>
    </row>
    <row r="15" spans="2:11" ht="20.100000000000001" customHeight="1" x14ac:dyDescent="0.15">
      <c r="B15" s="2" t="s">
        <v>30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ht="20.100000000000001" customHeight="1" x14ac:dyDescent="0.15">
      <c r="B16" s="2" t="s">
        <v>99</v>
      </c>
      <c r="C16" s="2"/>
      <c r="D16" s="2"/>
      <c r="E16" s="2"/>
      <c r="F16" s="2"/>
      <c r="G16" s="2"/>
      <c r="H16" s="2"/>
      <c r="I16" s="2"/>
      <c r="J16" s="2"/>
      <c r="K16" s="2"/>
    </row>
  </sheetData>
  <mergeCells count="1">
    <mergeCell ref="B2:K2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O39"/>
  <sheetViews>
    <sheetView workbookViewId="0"/>
  </sheetViews>
  <sheetFormatPr defaultRowHeight="13.5" x14ac:dyDescent="0.15"/>
  <cols>
    <col min="1" max="1" width="3.625" customWidth="1"/>
  </cols>
  <sheetData>
    <row r="2" spans="2:15" ht="20.100000000000001" customHeight="1" x14ac:dyDescent="0.15">
      <c r="B2" s="13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</row>
    <row r="3" spans="2:15" ht="9.9499999999999993" customHeight="1" x14ac:dyDescent="0.15"/>
    <row r="4" spans="2:15" ht="9.9499999999999993" customHeight="1" x14ac:dyDescent="0.15"/>
    <row r="5" spans="2:15" x14ac:dyDescent="0.15">
      <c r="B5" t="s">
        <v>62</v>
      </c>
    </row>
    <row r="6" spans="2:15" x14ac:dyDescent="0.15">
      <c r="O6" t="s">
        <v>63</v>
      </c>
    </row>
    <row r="7" spans="2:15" x14ac:dyDescent="0.15">
      <c r="B7" s="2"/>
      <c r="C7" s="2"/>
      <c r="D7" s="2" t="s">
        <v>64</v>
      </c>
      <c r="E7" s="2"/>
      <c r="F7" s="2"/>
      <c r="G7" s="2" t="s">
        <v>65</v>
      </c>
      <c r="H7" s="2"/>
      <c r="I7" s="2"/>
      <c r="J7" s="2" t="s">
        <v>66</v>
      </c>
      <c r="K7" s="2"/>
      <c r="L7" s="2"/>
      <c r="M7" s="2" t="s">
        <v>67</v>
      </c>
      <c r="N7" s="2"/>
      <c r="O7" s="2" t="s">
        <v>68</v>
      </c>
    </row>
    <row r="8" spans="2:15" x14ac:dyDescent="0.15">
      <c r="B8" s="2" t="s">
        <v>69</v>
      </c>
      <c r="C8" s="2" t="s">
        <v>70</v>
      </c>
      <c r="D8" s="2" t="s">
        <v>113</v>
      </c>
      <c r="E8" s="2" t="s">
        <v>114</v>
      </c>
      <c r="F8" s="2" t="s">
        <v>71</v>
      </c>
      <c r="G8" s="2" t="s">
        <v>113</v>
      </c>
      <c r="H8" s="2" t="s">
        <v>114</v>
      </c>
      <c r="I8" s="2" t="s">
        <v>71</v>
      </c>
      <c r="J8" s="2" t="s">
        <v>113</v>
      </c>
      <c r="K8" s="2" t="s">
        <v>114</v>
      </c>
      <c r="L8" s="2" t="s">
        <v>71</v>
      </c>
      <c r="M8" s="2" t="s">
        <v>113</v>
      </c>
      <c r="N8" s="2" t="s">
        <v>114</v>
      </c>
      <c r="O8" s="2"/>
    </row>
    <row r="9" spans="2:15" ht="13.5" customHeight="1" x14ac:dyDescent="0.15">
      <c r="B9" s="2" t="s">
        <v>72</v>
      </c>
      <c r="C9" s="2" t="s">
        <v>73</v>
      </c>
      <c r="D9" s="2">
        <v>2800000</v>
      </c>
      <c r="E9" s="2">
        <v>2200000</v>
      </c>
      <c r="F9" s="2"/>
      <c r="G9" s="2">
        <v>3300000</v>
      </c>
      <c r="H9" s="2">
        <v>810000</v>
      </c>
      <c r="I9" s="2"/>
      <c r="J9" s="2">
        <v>3000000</v>
      </c>
      <c r="K9" s="2">
        <v>260000</v>
      </c>
      <c r="L9" s="2"/>
      <c r="M9" s="2"/>
      <c r="N9" s="2"/>
      <c r="O9" s="2"/>
    </row>
    <row r="10" spans="2:15" x14ac:dyDescent="0.15">
      <c r="B10" s="2"/>
      <c r="C10" s="2" t="s">
        <v>74</v>
      </c>
      <c r="D10" s="2">
        <v>4200000</v>
      </c>
      <c r="E10" s="2">
        <v>1200000</v>
      </c>
      <c r="F10" s="2"/>
      <c r="G10" s="2">
        <v>2600000</v>
      </c>
      <c r="H10" s="2">
        <v>2900000</v>
      </c>
      <c r="I10" s="2"/>
      <c r="J10" s="2">
        <v>3100000</v>
      </c>
      <c r="K10" s="2">
        <v>1900000</v>
      </c>
      <c r="L10" s="2"/>
      <c r="M10" s="2"/>
      <c r="N10" s="2"/>
      <c r="O10" s="2"/>
    </row>
    <row r="11" spans="2:15" x14ac:dyDescent="0.15">
      <c r="B11" s="2"/>
      <c r="C11" s="2" t="s">
        <v>75</v>
      </c>
      <c r="D11" s="2">
        <v>3800000</v>
      </c>
      <c r="E11" s="2">
        <v>800000</v>
      </c>
      <c r="F11" s="2"/>
      <c r="G11" s="2">
        <v>2800000</v>
      </c>
      <c r="H11" s="2">
        <v>1300000</v>
      </c>
      <c r="I11" s="2"/>
      <c r="J11" s="2">
        <v>2300000</v>
      </c>
      <c r="K11" s="2">
        <v>3900000</v>
      </c>
      <c r="L11" s="2"/>
      <c r="M11" s="2"/>
      <c r="N11" s="2"/>
      <c r="O11" s="2"/>
    </row>
    <row r="12" spans="2:15" x14ac:dyDescent="0.15">
      <c r="B12" s="2"/>
      <c r="C12" s="2" t="s">
        <v>76</v>
      </c>
      <c r="D12" s="2">
        <v>2350000</v>
      </c>
      <c r="E12" s="2">
        <v>985000</v>
      </c>
      <c r="F12" s="2"/>
      <c r="G12" s="2">
        <v>985000</v>
      </c>
      <c r="H12" s="2">
        <v>2450000</v>
      </c>
      <c r="I12" s="2"/>
      <c r="J12" s="2">
        <v>2340000</v>
      </c>
      <c r="K12" s="2">
        <v>685000</v>
      </c>
      <c r="L12" s="2"/>
      <c r="M12" s="2"/>
      <c r="N12" s="2"/>
      <c r="O12" s="2"/>
    </row>
    <row r="13" spans="2:15" x14ac:dyDescent="0.15">
      <c r="B13" s="2"/>
      <c r="C13" s="2" t="s">
        <v>77</v>
      </c>
      <c r="D13" s="2">
        <v>1000000</v>
      </c>
      <c r="E13" s="2">
        <v>2430000</v>
      </c>
      <c r="F13" s="2"/>
      <c r="G13" s="2">
        <v>2200000</v>
      </c>
      <c r="H13" s="2">
        <v>1850000</v>
      </c>
      <c r="I13" s="2"/>
      <c r="J13" s="2">
        <v>3230000</v>
      </c>
      <c r="K13" s="2">
        <v>540000</v>
      </c>
      <c r="L13" s="2"/>
      <c r="M13" s="2"/>
      <c r="N13" s="2"/>
      <c r="O13" s="2"/>
    </row>
    <row r="14" spans="2:15" x14ac:dyDescent="0.15">
      <c r="B14" s="2"/>
      <c r="C14" s="2" t="s">
        <v>71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2:15" ht="13.5" customHeight="1" x14ac:dyDescent="0.15">
      <c r="B15" s="2" t="s">
        <v>78</v>
      </c>
      <c r="C15" s="2" t="s">
        <v>73</v>
      </c>
      <c r="D15" s="2">
        <v>530000</v>
      </c>
      <c r="E15" s="2">
        <v>1200000</v>
      </c>
      <c r="F15" s="2"/>
      <c r="G15" s="2">
        <v>720000</v>
      </c>
      <c r="H15" s="2">
        <v>599000</v>
      </c>
      <c r="I15" s="2"/>
      <c r="J15" s="2">
        <v>1326400</v>
      </c>
      <c r="K15" s="2">
        <v>242900</v>
      </c>
      <c r="L15" s="2"/>
      <c r="M15" s="2"/>
      <c r="N15" s="2"/>
      <c r="O15" s="2"/>
    </row>
    <row r="16" spans="2:15" x14ac:dyDescent="0.15">
      <c r="B16" s="2"/>
      <c r="C16" s="2" t="s">
        <v>74</v>
      </c>
      <c r="D16" s="2">
        <v>870000</v>
      </c>
      <c r="E16" s="2">
        <v>360000</v>
      </c>
      <c r="F16" s="2"/>
      <c r="G16" s="2">
        <v>2566000</v>
      </c>
      <c r="H16" s="2">
        <v>1550000</v>
      </c>
      <c r="I16" s="2"/>
      <c r="J16" s="2">
        <v>2000000</v>
      </c>
      <c r="K16" s="2">
        <v>590000</v>
      </c>
      <c r="L16" s="2"/>
      <c r="M16" s="2"/>
      <c r="N16" s="2"/>
      <c r="O16" s="2"/>
    </row>
    <row r="17" spans="2:15" x14ac:dyDescent="0.15">
      <c r="B17" s="2"/>
      <c r="C17" s="2" t="s">
        <v>75</v>
      </c>
      <c r="D17" s="2">
        <v>2000000</v>
      </c>
      <c r="E17" s="2">
        <v>1900000</v>
      </c>
      <c r="F17" s="2"/>
      <c r="G17" s="2">
        <v>2694000</v>
      </c>
      <c r="H17" s="2">
        <v>1280000</v>
      </c>
      <c r="I17" s="2"/>
      <c r="J17" s="2">
        <v>560000</v>
      </c>
      <c r="K17" s="2">
        <v>1020000</v>
      </c>
      <c r="L17" s="2"/>
      <c r="M17" s="2"/>
      <c r="N17" s="2"/>
      <c r="O17" s="2"/>
    </row>
    <row r="18" spans="2:15" x14ac:dyDescent="0.15">
      <c r="B18" s="2"/>
      <c r="C18" s="2" t="s">
        <v>76</v>
      </c>
      <c r="D18" s="2">
        <v>259000</v>
      </c>
      <c r="E18" s="2">
        <v>5454000</v>
      </c>
      <c r="F18" s="2"/>
      <c r="G18" s="2">
        <v>1388200</v>
      </c>
      <c r="H18" s="2">
        <v>2514000</v>
      </c>
      <c r="I18" s="2"/>
      <c r="J18" s="2">
        <v>690000</v>
      </c>
      <c r="K18" s="2">
        <v>2600000</v>
      </c>
      <c r="L18" s="2"/>
      <c r="M18" s="2"/>
      <c r="N18" s="2"/>
      <c r="O18" s="2"/>
    </row>
    <row r="19" spans="2:15" x14ac:dyDescent="0.15">
      <c r="B19" s="2"/>
      <c r="C19" s="2" t="s">
        <v>71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2:15" ht="13.5" customHeight="1" x14ac:dyDescent="0.15">
      <c r="B20" s="2" t="s">
        <v>79</v>
      </c>
      <c r="C20" s="2" t="s">
        <v>73</v>
      </c>
      <c r="D20" s="2">
        <v>3200000</v>
      </c>
      <c r="E20" s="2">
        <v>1600000</v>
      </c>
      <c r="F20" s="2"/>
      <c r="G20" s="2">
        <v>2300000</v>
      </c>
      <c r="H20" s="2">
        <v>4800000</v>
      </c>
      <c r="I20" s="2"/>
      <c r="J20" s="2">
        <v>1900000</v>
      </c>
      <c r="K20" s="2">
        <v>1800000</v>
      </c>
      <c r="L20" s="2"/>
      <c r="M20" s="2"/>
      <c r="N20" s="2"/>
      <c r="O20" s="2"/>
    </row>
    <row r="21" spans="2:15" x14ac:dyDescent="0.15">
      <c r="B21" s="2"/>
      <c r="C21" s="2" t="s">
        <v>74</v>
      </c>
      <c r="D21" s="2">
        <v>260000</v>
      </c>
      <c r="E21" s="2">
        <v>5600000</v>
      </c>
      <c r="F21" s="2"/>
      <c r="G21" s="2">
        <v>2600000</v>
      </c>
      <c r="H21" s="2">
        <v>1200000</v>
      </c>
      <c r="I21" s="2"/>
      <c r="J21" s="2">
        <v>1500000</v>
      </c>
      <c r="K21" s="2">
        <v>2300000</v>
      </c>
      <c r="L21" s="2"/>
      <c r="M21" s="2"/>
      <c r="N21" s="2"/>
      <c r="O21" s="2"/>
    </row>
    <row r="22" spans="2:15" x14ac:dyDescent="0.15">
      <c r="B22" s="2"/>
      <c r="C22" s="2" t="s">
        <v>71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2:15" ht="13.5" customHeight="1" x14ac:dyDescent="0.15">
      <c r="B23" s="2" t="s">
        <v>80</v>
      </c>
      <c r="C23" s="2" t="s">
        <v>73</v>
      </c>
      <c r="D23" s="2">
        <v>2500000</v>
      </c>
      <c r="E23" s="2">
        <v>1250000</v>
      </c>
      <c r="F23" s="2"/>
      <c r="G23" s="2">
        <v>1240000</v>
      </c>
      <c r="H23" s="2">
        <v>1140000</v>
      </c>
      <c r="I23" s="2"/>
      <c r="J23" s="2">
        <v>985000</v>
      </c>
      <c r="K23" s="2">
        <v>1250000</v>
      </c>
      <c r="L23" s="2"/>
      <c r="M23" s="2"/>
      <c r="N23" s="2"/>
      <c r="O23" s="2"/>
    </row>
    <row r="24" spans="2:15" x14ac:dyDescent="0.15">
      <c r="B24" s="2"/>
      <c r="C24" s="2" t="s">
        <v>74</v>
      </c>
      <c r="D24" s="2">
        <v>1250000</v>
      </c>
      <c r="E24" s="2">
        <v>980000</v>
      </c>
      <c r="F24" s="2"/>
      <c r="G24" s="2">
        <v>658000</v>
      </c>
      <c r="H24" s="2">
        <v>560000</v>
      </c>
      <c r="I24" s="2"/>
      <c r="J24" s="2">
        <v>658000</v>
      </c>
      <c r="K24" s="2">
        <v>785000</v>
      </c>
      <c r="L24" s="2"/>
      <c r="M24" s="2"/>
      <c r="N24" s="2"/>
      <c r="O24" s="2"/>
    </row>
    <row r="25" spans="2:15" x14ac:dyDescent="0.15">
      <c r="B25" s="2"/>
      <c r="C25" s="2" t="s">
        <v>75</v>
      </c>
      <c r="D25" s="2">
        <v>800000</v>
      </c>
      <c r="E25" s="2">
        <v>2400000</v>
      </c>
      <c r="F25" s="2"/>
      <c r="G25" s="2">
        <v>2300000</v>
      </c>
      <c r="H25" s="2">
        <v>8400000</v>
      </c>
      <c r="I25" s="2"/>
      <c r="J25" s="2">
        <v>1980000</v>
      </c>
      <c r="K25" s="2">
        <v>1290000</v>
      </c>
      <c r="L25" s="2"/>
      <c r="M25" s="2"/>
      <c r="N25" s="2"/>
      <c r="O25" s="2"/>
    </row>
    <row r="26" spans="2:15" x14ac:dyDescent="0.15">
      <c r="B26" s="2"/>
      <c r="C26" s="2" t="s">
        <v>71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5" ht="13.5" customHeight="1" x14ac:dyDescent="0.15">
      <c r="B27" s="2" t="s">
        <v>81</v>
      </c>
      <c r="C27" s="2" t="s">
        <v>73</v>
      </c>
      <c r="D27" s="2">
        <v>3200000</v>
      </c>
      <c r="E27" s="2">
        <v>3800000</v>
      </c>
      <c r="F27" s="2"/>
      <c r="G27" s="2">
        <v>2300000</v>
      </c>
      <c r="H27" s="2">
        <v>7800000</v>
      </c>
      <c r="I27" s="2"/>
      <c r="J27" s="2">
        <v>2700000</v>
      </c>
      <c r="K27" s="2">
        <v>1600000</v>
      </c>
      <c r="L27" s="2"/>
      <c r="M27" s="2"/>
      <c r="N27" s="2"/>
      <c r="O27" s="2"/>
    </row>
    <row r="28" spans="2:15" x14ac:dyDescent="0.15">
      <c r="B28" s="2"/>
      <c r="C28" s="2" t="s">
        <v>74</v>
      </c>
      <c r="D28" s="2">
        <v>4000000</v>
      </c>
      <c r="E28" s="2">
        <v>120000</v>
      </c>
      <c r="F28" s="2"/>
      <c r="G28" s="2">
        <v>2500000</v>
      </c>
      <c r="H28" s="2">
        <v>1200000</v>
      </c>
      <c r="I28" s="2"/>
      <c r="J28" s="2">
        <v>2600000</v>
      </c>
      <c r="K28" s="2">
        <v>6000000</v>
      </c>
      <c r="L28" s="2"/>
      <c r="M28" s="2"/>
      <c r="N28" s="2"/>
      <c r="O28" s="2"/>
    </row>
    <row r="29" spans="2:15" x14ac:dyDescent="0.15">
      <c r="B29" s="2"/>
      <c r="C29" s="2" t="s">
        <v>75</v>
      </c>
      <c r="D29" s="2">
        <v>98000</v>
      </c>
      <c r="E29" s="2">
        <v>568000</v>
      </c>
      <c r="F29" s="2"/>
      <c r="G29" s="2">
        <v>2140000</v>
      </c>
      <c r="H29" s="2">
        <v>875000</v>
      </c>
      <c r="I29" s="2"/>
      <c r="J29" s="2">
        <v>2450000</v>
      </c>
      <c r="K29" s="2">
        <v>685000</v>
      </c>
      <c r="L29" s="2"/>
      <c r="M29" s="2"/>
      <c r="N29" s="2"/>
      <c r="O29" s="2"/>
    </row>
    <row r="30" spans="2:15" x14ac:dyDescent="0.15">
      <c r="B30" s="2"/>
      <c r="C30" s="2" t="s">
        <v>71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2:15" ht="13.5" customHeight="1" x14ac:dyDescent="0.15">
      <c r="B31" s="2" t="s">
        <v>82</v>
      </c>
      <c r="C31" s="2" t="s">
        <v>73</v>
      </c>
      <c r="D31" s="2">
        <v>3200000</v>
      </c>
      <c r="E31" s="2">
        <v>800000</v>
      </c>
      <c r="F31" s="2"/>
      <c r="G31" s="2">
        <v>2200000</v>
      </c>
      <c r="H31" s="2">
        <v>3400000</v>
      </c>
      <c r="I31" s="2"/>
      <c r="J31" s="2">
        <v>2000000</v>
      </c>
      <c r="K31" s="2">
        <v>1800000</v>
      </c>
      <c r="L31" s="2"/>
      <c r="M31" s="2"/>
      <c r="N31" s="2"/>
      <c r="O31" s="2"/>
    </row>
    <row r="32" spans="2:15" x14ac:dyDescent="0.15">
      <c r="B32" s="2"/>
      <c r="C32" s="2" t="s">
        <v>74</v>
      </c>
      <c r="D32" s="2">
        <v>4000000</v>
      </c>
      <c r="E32" s="2">
        <v>5000000</v>
      </c>
      <c r="F32" s="2"/>
      <c r="G32" s="2">
        <v>2500000</v>
      </c>
      <c r="H32" s="2">
        <v>1500000</v>
      </c>
      <c r="I32" s="2"/>
      <c r="J32" s="2">
        <v>2600000</v>
      </c>
      <c r="K32" s="2">
        <v>390000</v>
      </c>
      <c r="L32" s="2"/>
      <c r="M32" s="2"/>
      <c r="N32" s="2"/>
      <c r="O32" s="2"/>
    </row>
    <row r="33" spans="2:15" x14ac:dyDescent="0.15">
      <c r="B33" s="2"/>
      <c r="C33" s="2" t="s">
        <v>75</v>
      </c>
      <c r="D33" s="2">
        <v>3400000</v>
      </c>
      <c r="E33" s="2">
        <v>1500000</v>
      </c>
      <c r="F33" s="2"/>
      <c r="G33" s="2">
        <v>4800000</v>
      </c>
      <c r="H33" s="2">
        <v>1600000</v>
      </c>
      <c r="I33" s="2"/>
      <c r="J33" s="2">
        <v>3000000</v>
      </c>
      <c r="K33" s="2">
        <v>2500000</v>
      </c>
      <c r="L33" s="2"/>
      <c r="M33" s="2"/>
      <c r="N33" s="2"/>
      <c r="O33" s="2"/>
    </row>
    <row r="34" spans="2:15" x14ac:dyDescent="0.1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2:15" ht="13.5" customHeight="1" x14ac:dyDescent="0.15">
      <c r="B35" s="2" t="s">
        <v>100</v>
      </c>
      <c r="C35" s="2" t="s">
        <v>73</v>
      </c>
      <c r="D35" s="2">
        <v>3000000</v>
      </c>
      <c r="E35" s="2">
        <v>60000</v>
      </c>
      <c r="F35" s="2"/>
      <c r="G35" s="2">
        <v>2300000</v>
      </c>
      <c r="H35" s="2">
        <v>480000</v>
      </c>
      <c r="I35" s="2"/>
      <c r="J35" s="2">
        <v>2000000</v>
      </c>
      <c r="K35" s="2">
        <v>3000000</v>
      </c>
      <c r="L35" s="2"/>
      <c r="M35" s="2"/>
      <c r="N35" s="2"/>
      <c r="O35" s="2"/>
    </row>
    <row r="36" spans="2:15" x14ac:dyDescent="0.15">
      <c r="B36" s="2"/>
      <c r="C36" s="2" t="s">
        <v>74</v>
      </c>
      <c r="D36" s="2">
        <v>4100000</v>
      </c>
      <c r="E36" s="2">
        <v>9000000</v>
      </c>
      <c r="F36" s="2"/>
      <c r="G36" s="2">
        <v>2500000</v>
      </c>
      <c r="H36" s="2">
        <v>2300000</v>
      </c>
      <c r="I36" s="2"/>
      <c r="J36" s="2">
        <v>2600000</v>
      </c>
      <c r="K36" s="2">
        <v>1300000</v>
      </c>
      <c r="L36" s="2"/>
      <c r="M36" s="2"/>
      <c r="N36" s="2"/>
      <c r="O36" s="2"/>
    </row>
    <row r="37" spans="2:15" x14ac:dyDescent="0.15">
      <c r="B37" s="2"/>
      <c r="C37" s="2" t="s">
        <v>75</v>
      </c>
      <c r="D37" s="2">
        <v>1240000</v>
      </c>
      <c r="E37" s="2">
        <v>98000</v>
      </c>
      <c r="F37" s="2"/>
      <c r="G37" s="2">
        <v>56000</v>
      </c>
      <c r="H37" s="2">
        <v>78000</v>
      </c>
      <c r="I37" s="2"/>
      <c r="J37" s="2">
        <v>1240000</v>
      </c>
      <c r="K37" s="2">
        <v>78000</v>
      </c>
      <c r="L37" s="2"/>
      <c r="M37" s="2"/>
      <c r="N37" s="2"/>
      <c r="O37" s="2"/>
    </row>
    <row r="38" spans="2:15" x14ac:dyDescent="0.1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2:15" x14ac:dyDescent="0.15">
      <c r="B39" s="2" t="s">
        <v>68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</sheetData>
  <mergeCells count="1">
    <mergeCell ref="B2:O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問題1</vt:lpstr>
      <vt:lpstr>問題2</vt:lpstr>
      <vt:lpstr>問題3</vt:lpstr>
      <vt:lpstr>問題4</vt:lpstr>
      <vt:lpstr>問題5</vt:lpstr>
      <vt:lpstr>問題6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2020-03-11T04:45:05Z</dcterms:created>
  <dcterms:modified xsi:type="dcterms:W3CDTF">2023-04-05T06:36:18Z</dcterms:modified>
</cp:coreProperties>
</file>