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解答例データ\"/>
    </mc:Choice>
  </mc:AlternateContent>
  <xr:revisionPtr revIDLastSave="0" documentId="13_ncr:1_{AF2C9B16-8783-4E6A-BFF9-1076A2870F1E}" xr6:coauthVersionLast="36" xr6:coauthVersionMax="36" xr10:uidLastSave="{00000000-0000-0000-0000-000000000000}"/>
  <bookViews>
    <workbookView xWindow="9765" yWindow="3255" windowWidth="15555" windowHeight="11925" xr2:uid="{00000000-000D-0000-FFFF-FFFF00000000}"/>
  </bookViews>
  <sheets>
    <sheet name="問題1" sheetId="1" r:id="rId1"/>
    <sheet name="問題2" sheetId="2" r:id="rId2"/>
    <sheet name="問題3" sheetId="4" r:id="rId3"/>
    <sheet name="問題4" sheetId="5" r:id="rId4"/>
    <sheet name="問題5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6" l="1"/>
  <c r="L8" i="6"/>
  <c r="L9" i="6"/>
  <c r="L10" i="6"/>
  <c r="L11" i="6"/>
  <c r="L6" i="6"/>
  <c r="J7" i="5" l="1"/>
  <c r="K7" i="5"/>
  <c r="J8" i="5"/>
  <c r="K8" i="5"/>
  <c r="J9" i="5"/>
  <c r="K9" i="5"/>
  <c r="J10" i="5"/>
  <c r="K10" i="5"/>
  <c r="J11" i="5"/>
  <c r="K11" i="5"/>
  <c r="K6" i="5"/>
  <c r="J6" i="5"/>
  <c r="I7" i="4"/>
  <c r="I8" i="4"/>
  <c r="I9" i="4"/>
  <c r="I6" i="4"/>
  <c r="E7" i="4"/>
  <c r="E8" i="4"/>
  <c r="E9" i="4"/>
  <c r="E6" i="4"/>
  <c r="F14" i="2"/>
  <c r="F12" i="2"/>
  <c r="F10" i="2"/>
  <c r="F8" i="2"/>
  <c r="F6" i="2"/>
  <c r="F4" i="2"/>
  <c r="D10" i="1"/>
  <c r="D8" i="1"/>
  <c r="D6" i="1"/>
  <c r="D4" i="1"/>
  <c r="H11" i="6" l="1"/>
  <c r="G11" i="6"/>
  <c r="F11" i="6"/>
  <c r="E11" i="6"/>
  <c r="D11" i="6"/>
  <c r="C11" i="6"/>
  <c r="I10" i="6"/>
  <c r="K10" i="6" s="1"/>
  <c r="I9" i="6"/>
  <c r="K9" i="6" s="1"/>
  <c r="K8" i="6"/>
  <c r="I8" i="6"/>
  <c r="J8" i="6" s="1"/>
  <c r="K7" i="6"/>
  <c r="J7" i="6"/>
  <c r="I7" i="6"/>
  <c r="I6" i="6"/>
  <c r="I11" i="6" s="1"/>
  <c r="H11" i="5"/>
  <c r="G11" i="5"/>
  <c r="F11" i="5"/>
  <c r="E11" i="5"/>
  <c r="D11" i="5"/>
  <c r="C11" i="5"/>
  <c r="I10" i="5"/>
  <c r="I9" i="5"/>
  <c r="I8" i="5"/>
  <c r="I7" i="5"/>
  <c r="I6" i="5"/>
  <c r="I11" i="5" s="1"/>
  <c r="K11" i="6" l="1"/>
  <c r="J11" i="6"/>
  <c r="J6" i="6"/>
  <c r="J10" i="6"/>
  <c r="K6" i="6"/>
  <c r="J9" i="6"/>
</calcChain>
</file>

<file path=xl/sharedStrings.xml><?xml version="1.0" encoding="utf-8"?>
<sst xmlns="http://schemas.openxmlformats.org/spreadsheetml/2006/main" count="70" uniqueCount="40">
  <si>
    <t>計算式</t>
    <rPh sb="0" eb="2">
      <t>ケイサン</t>
    </rPh>
    <rPh sb="2" eb="3">
      <t>シキ</t>
    </rPh>
    <phoneticPr fontId="4"/>
  </si>
  <si>
    <t>100+200</t>
    <phoneticPr fontId="4"/>
  </si>
  <si>
    <t>500-350</t>
    <phoneticPr fontId="4"/>
  </si>
  <si>
    <t>25×35</t>
    <phoneticPr fontId="4"/>
  </si>
  <si>
    <t>100÷5</t>
    <phoneticPr fontId="4"/>
  </si>
  <si>
    <t>100+300</t>
    <phoneticPr fontId="4"/>
  </si>
  <si>
    <t>500-150</t>
    <phoneticPr fontId="4"/>
  </si>
  <si>
    <t>25×4</t>
    <phoneticPr fontId="4"/>
  </si>
  <si>
    <t>100÷4</t>
    <phoneticPr fontId="4"/>
  </si>
  <si>
    <t>100+500+25+100　（C列の合計）</t>
    <rPh sb="17" eb="18">
      <t>レツ</t>
    </rPh>
    <rPh sb="19" eb="21">
      <t>ゴウケイ</t>
    </rPh>
    <phoneticPr fontId="4"/>
  </si>
  <si>
    <t>(300+150+4+4)÷4　（D列の平均）</t>
    <rPh sb="18" eb="19">
      <t>レツ</t>
    </rPh>
    <rPh sb="20" eb="22">
      <t>ヘイキン</t>
    </rPh>
    <phoneticPr fontId="4"/>
  </si>
  <si>
    <t>単価表１</t>
    <rPh sb="0" eb="2">
      <t>タンカ</t>
    </rPh>
    <rPh sb="2" eb="3">
      <t>ヒョウ</t>
    </rPh>
    <phoneticPr fontId="4"/>
  </si>
  <si>
    <t>単価表２</t>
    <rPh sb="0" eb="2">
      <t>タンカ</t>
    </rPh>
    <rPh sb="2" eb="3">
      <t>ヒョウ</t>
    </rPh>
    <phoneticPr fontId="4"/>
  </si>
  <si>
    <t>割引率</t>
    <rPh sb="0" eb="2">
      <t>ワリビキ</t>
    </rPh>
    <rPh sb="2" eb="3">
      <t>リツ</t>
    </rPh>
    <phoneticPr fontId="4"/>
  </si>
  <si>
    <t>商品名</t>
    <rPh sb="0" eb="3">
      <t>ショウヒンメイ</t>
    </rPh>
    <phoneticPr fontId="4"/>
  </si>
  <si>
    <t>商品単価
（円）</t>
    <rPh sb="0" eb="2">
      <t>ショウヒン</t>
    </rPh>
    <rPh sb="2" eb="4">
      <t>タンカ</t>
    </rPh>
    <rPh sb="6" eb="7">
      <t>エン</t>
    </rPh>
    <phoneticPr fontId="4"/>
  </si>
  <si>
    <t>商品A</t>
    <rPh sb="0" eb="2">
      <t>ショウヒン</t>
    </rPh>
    <phoneticPr fontId="4"/>
  </si>
  <si>
    <t>商品B</t>
    <rPh sb="0" eb="2">
      <t>ショウヒン</t>
    </rPh>
    <phoneticPr fontId="4"/>
  </si>
  <si>
    <t>商品C</t>
    <rPh sb="0" eb="2">
      <t>ショウヒン</t>
    </rPh>
    <phoneticPr fontId="4"/>
  </si>
  <si>
    <t>商品D</t>
    <rPh sb="0" eb="2">
      <t>ショウヒン</t>
    </rPh>
    <phoneticPr fontId="4"/>
  </si>
  <si>
    <t>単位：円</t>
    <phoneticPr fontId="4"/>
  </si>
  <si>
    <t>支店名</t>
    <rPh sb="0" eb="3">
      <t>シテンメイ</t>
    </rPh>
    <phoneticPr fontId="4"/>
  </si>
  <si>
    <t>前年度売上</t>
    <rPh sb="0" eb="3">
      <t>ゼンネンド</t>
    </rPh>
    <rPh sb="3" eb="5">
      <t>ウリアゲ</t>
    </rPh>
    <phoneticPr fontId="6"/>
  </si>
  <si>
    <t>今年度目標</t>
    <rPh sb="0" eb="3">
      <t>コンネンド</t>
    </rPh>
    <rPh sb="3" eb="5">
      <t>モクヒョウ</t>
    </rPh>
    <phoneticPr fontId="4"/>
  </si>
  <si>
    <t>第1四半期</t>
    <rPh sb="0" eb="1">
      <t>ダイ</t>
    </rPh>
    <rPh sb="2" eb="5">
      <t>シハンキ</t>
    </rPh>
    <phoneticPr fontId="6"/>
  </si>
  <si>
    <t>第2四半期</t>
  </si>
  <si>
    <t>第3四半期</t>
  </si>
  <si>
    <t>第4四半期</t>
  </si>
  <si>
    <t>今年度売上</t>
    <rPh sb="0" eb="3">
      <t>コンネンド</t>
    </rPh>
    <rPh sb="3" eb="5">
      <t>ウリアゲ</t>
    </rPh>
    <phoneticPr fontId="6"/>
  </si>
  <si>
    <t>東京支店</t>
    <rPh sb="0" eb="2">
      <t>トウキョウ</t>
    </rPh>
    <rPh sb="2" eb="4">
      <t>シテン</t>
    </rPh>
    <phoneticPr fontId="6"/>
  </si>
  <si>
    <t>横浜支店</t>
    <rPh sb="0" eb="2">
      <t>ヨコハマ</t>
    </rPh>
    <rPh sb="2" eb="4">
      <t>シテン</t>
    </rPh>
    <phoneticPr fontId="6"/>
  </si>
  <si>
    <t>大阪支店</t>
    <rPh sb="0" eb="2">
      <t>オオサカ</t>
    </rPh>
    <rPh sb="2" eb="4">
      <t>シテン</t>
    </rPh>
    <phoneticPr fontId="6"/>
  </si>
  <si>
    <t>京都支店</t>
    <rPh sb="0" eb="2">
      <t>キョウト</t>
    </rPh>
    <rPh sb="2" eb="4">
      <t>シテン</t>
    </rPh>
    <phoneticPr fontId="6"/>
  </si>
  <si>
    <t>千葉支店</t>
    <rPh sb="0" eb="2">
      <t>チバ</t>
    </rPh>
    <rPh sb="2" eb="4">
      <t>シテン</t>
    </rPh>
    <phoneticPr fontId="6"/>
  </si>
  <si>
    <t>合計</t>
    <rPh sb="0" eb="2">
      <t>ゴウケイ</t>
    </rPh>
    <phoneticPr fontId="6"/>
  </si>
  <si>
    <t>前年比</t>
    <rPh sb="0" eb="3">
      <t>ゼンネンヒ</t>
    </rPh>
    <phoneticPr fontId="4"/>
  </si>
  <si>
    <t>達成率</t>
    <rPh sb="0" eb="3">
      <t>タッセイリツ</t>
    </rPh>
    <phoneticPr fontId="6"/>
  </si>
  <si>
    <t>解答</t>
    <rPh sb="0" eb="2">
      <t>カイトウ</t>
    </rPh>
    <phoneticPr fontId="4"/>
  </si>
  <si>
    <t>販売価格
（円）</t>
    <rPh sb="0" eb="2">
      <t>ハンバイ</t>
    </rPh>
    <rPh sb="2" eb="4">
      <t>カカク</t>
    </rPh>
    <rPh sb="6" eb="7">
      <t>エン</t>
    </rPh>
    <phoneticPr fontId="4"/>
  </si>
  <si>
    <t>構成比</t>
    <rPh sb="0" eb="3">
      <t>コウセイヒ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</si>
</sst>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38" fontId="5" fillId="0" borderId="17" xfId="1" applyFont="1" applyBorder="1" applyAlignment="1"/>
    <xf numFmtId="38" fontId="5" fillId="0" borderId="17" xfId="1" applyFont="1" applyBorder="1">
      <alignment vertical="center"/>
    </xf>
    <xf numFmtId="38" fontId="5" fillId="0" borderId="18" xfId="1" applyFont="1" applyBorder="1" applyAlignment="1"/>
    <xf numFmtId="38" fontId="5" fillId="0" borderId="19" xfId="1" applyFont="1" applyBorder="1" applyAlignment="1"/>
    <xf numFmtId="38" fontId="5" fillId="0" borderId="20" xfId="1" applyFont="1" applyBorder="1" applyAlignment="1"/>
    <xf numFmtId="0" fontId="5" fillId="0" borderId="23" xfId="0" applyFont="1" applyBorder="1" applyAlignment="1">
      <alignment horizontal="center" vertical="center"/>
    </xf>
    <xf numFmtId="38" fontId="5" fillId="0" borderId="23" xfId="1" applyFont="1" applyBorder="1" applyAlignment="1"/>
    <xf numFmtId="38" fontId="5" fillId="0" borderId="23" xfId="1" applyFont="1" applyBorder="1">
      <alignment vertical="center"/>
    </xf>
    <xf numFmtId="38" fontId="5" fillId="0" borderId="24" xfId="1" applyFont="1" applyBorder="1" applyAlignment="1"/>
    <xf numFmtId="38" fontId="5" fillId="0" borderId="1" xfId="1" applyFont="1" applyBorder="1" applyAlignment="1"/>
    <xf numFmtId="38" fontId="5" fillId="0" borderId="25" xfId="1" applyFont="1" applyBorder="1" applyAlignment="1"/>
    <xf numFmtId="0" fontId="5" fillId="0" borderId="27" xfId="0" applyFont="1" applyBorder="1" applyAlignment="1">
      <alignment horizontal="center" vertical="center"/>
    </xf>
    <xf numFmtId="38" fontId="5" fillId="0" borderId="27" xfId="1" applyFont="1" applyBorder="1" applyAlignment="1"/>
    <xf numFmtId="38" fontId="5" fillId="0" borderId="27" xfId="1" applyFont="1" applyBorder="1">
      <alignment vertical="center"/>
    </xf>
    <xf numFmtId="38" fontId="5" fillId="0" borderId="28" xfId="1" applyFont="1" applyBorder="1" applyAlignment="1"/>
    <xf numFmtId="38" fontId="5" fillId="0" borderId="29" xfId="1" applyFont="1" applyBorder="1" applyAlignment="1"/>
    <xf numFmtId="38" fontId="5" fillId="0" borderId="30" xfId="1" applyFont="1" applyBorder="1" applyAlignment="1"/>
    <xf numFmtId="0" fontId="5" fillId="0" borderId="12" xfId="0" applyFont="1" applyBorder="1" applyAlignment="1"/>
    <xf numFmtId="38" fontId="5" fillId="0" borderId="12" xfId="1" applyFont="1" applyBorder="1" applyAlignment="1"/>
    <xf numFmtId="38" fontId="5" fillId="0" borderId="13" xfId="1" applyFont="1" applyBorder="1" applyAlignment="1"/>
    <xf numFmtId="38" fontId="5" fillId="0" borderId="14" xfId="1" applyFont="1" applyBorder="1" applyAlignment="1"/>
    <xf numFmtId="38" fontId="5" fillId="0" borderId="15" xfId="1" applyFont="1" applyBorder="1" applyAlignment="1"/>
    <xf numFmtId="176" fontId="5" fillId="0" borderId="21" xfId="2" applyNumberFormat="1" applyFont="1" applyBorder="1" applyAlignment="1"/>
    <xf numFmtId="176" fontId="5" fillId="0" borderId="22" xfId="2" applyNumberFormat="1" applyFont="1" applyBorder="1" applyAlignment="1"/>
    <xf numFmtId="176" fontId="5" fillId="0" borderId="23" xfId="2" applyNumberFormat="1" applyFont="1" applyBorder="1" applyAlignment="1"/>
    <xf numFmtId="176" fontId="5" fillId="0" borderId="26" xfId="2" applyNumberFormat="1" applyFont="1" applyBorder="1" applyAlignment="1"/>
    <xf numFmtId="176" fontId="5" fillId="0" borderId="27" xfId="2" applyNumberFormat="1" applyFont="1" applyBorder="1" applyAlignment="1"/>
    <xf numFmtId="176" fontId="5" fillId="0" borderId="31" xfId="2" applyNumberFormat="1" applyFont="1" applyBorder="1" applyAlignment="1"/>
    <xf numFmtId="176" fontId="5" fillId="0" borderId="12" xfId="2" applyNumberFormat="1" applyFont="1" applyBorder="1" applyAlignment="1"/>
    <xf numFmtId="176" fontId="5" fillId="0" borderId="16" xfId="2" applyNumberFormat="1" applyFont="1" applyBorder="1" applyAlignment="1"/>
    <xf numFmtId="0" fontId="2" fillId="4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2" fillId="5" borderId="3" xfId="0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66261</xdr:colOff>
      <xdr:row>3</xdr:row>
      <xdr:rowOff>240196</xdr:rowOff>
    </xdr:from>
    <xdr:to>
      <xdr:col>2</xdr:col>
      <xdr:colOff>527857</xdr:colOff>
      <xdr:row>7</xdr:row>
      <xdr:rowOff>62056</xdr:rowOff>
    </xdr:to>
    <xdr:sp macro="" textlink="">
      <xdr:nvSpPr>
        <xdr:cNvPr id="5" name="矢印: 右 4">
          <a:extLst>
            <a:ext uri="{FF2B5EF4-FFF2-40B4-BE49-F238E27FC236}">
              <a16:creationId xmlns:a16="http://schemas.microsoft.com/office/drawing/2014/main" id="{7BE75976-7177-4394-8698-DC18BFBB564F}"/>
            </a:ext>
          </a:extLst>
        </xdr:cNvPr>
        <xdr:cNvSpPr/>
      </xdr:nvSpPr>
      <xdr:spPr>
        <a:xfrm>
          <a:off x="1914111" y="792646"/>
          <a:ext cx="461596" cy="450510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107674</xdr:colOff>
      <xdr:row>5</xdr:row>
      <xdr:rowOff>215349</xdr:rowOff>
    </xdr:from>
    <xdr:to>
      <xdr:col>4</xdr:col>
      <xdr:colOff>569270</xdr:colOff>
      <xdr:row>9</xdr:row>
      <xdr:rowOff>37209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233BB364-EDE8-4880-AF63-06635B7E9401}"/>
            </a:ext>
          </a:extLst>
        </xdr:cNvPr>
        <xdr:cNvSpPr/>
      </xdr:nvSpPr>
      <xdr:spPr>
        <a:xfrm>
          <a:off x="3327124" y="1082124"/>
          <a:ext cx="461596" cy="450510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107674</xdr:colOff>
      <xdr:row>5</xdr:row>
      <xdr:rowOff>215349</xdr:rowOff>
    </xdr:from>
    <xdr:to>
      <xdr:col>4</xdr:col>
      <xdr:colOff>569270</xdr:colOff>
      <xdr:row>9</xdr:row>
      <xdr:rowOff>37209</xdr:rowOff>
    </xdr:to>
    <xdr:sp macro="" textlink="">
      <xdr:nvSpPr>
        <xdr:cNvPr id="4" name="矢印: 右 3">
          <a:extLst>
            <a:ext uri="{FF2B5EF4-FFF2-40B4-BE49-F238E27FC236}">
              <a16:creationId xmlns:a16="http://schemas.microsoft.com/office/drawing/2014/main" id="{FE6B310D-D2A0-4BD1-99E9-0593B3F0C1DF}"/>
            </a:ext>
          </a:extLst>
        </xdr:cNvPr>
        <xdr:cNvSpPr/>
      </xdr:nvSpPr>
      <xdr:spPr>
        <a:xfrm>
          <a:off x="3327124" y="1082124"/>
          <a:ext cx="461596" cy="450510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0"/>
  <sheetViews>
    <sheetView tabSelected="1" workbookViewId="0"/>
  </sheetViews>
  <sheetFormatPr defaultRowHeight="13.5" x14ac:dyDescent="0.15"/>
  <cols>
    <col min="1" max="1" width="3.625" customWidth="1"/>
    <col min="2" max="2" width="20.625" customWidth="1"/>
    <col min="4" max="4" width="20.625" customWidth="1"/>
  </cols>
  <sheetData>
    <row r="2" spans="2:4" ht="20.100000000000001" customHeight="1" x14ac:dyDescent="0.15">
      <c r="B2" s="1" t="s">
        <v>0</v>
      </c>
      <c r="C2" s="2"/>
      <c r="D2" s="52" t="s">
        <v>37</v>
      </c>
    </row>
    <row r="3" spans="2:4" ht="10.5" customHeight="1" x14ac:dyDescent="0.15">
      <c r="B3" s="2"/>
      <c r="C3" s="2"/>
      <c r="D3" s="2"/>
    </row>
    <row r="4" spans="2:4" ht="20.100000000000001" customHeight="1" x14ac:dyDescent="0.15">
      <c r="B4" s="2" t="s">
        <v>1</v>
      </c>
      <c r="C4" s="2"/>
      <c r="D4" s="3">
        <f>100+200</f>
        <v>300</v>
      </c>
    </row>
    <row r="5" spans="2:4" ht="5.25" customHeight="1" x14ac:dyDescent="0.15">
      <c r="B5" s="2"/>
      <c r="C5" s="2"/>
    </row>
    <row r="6" spans="2:4" ht="20.100000000000001" customHeight="1" x14ac:dyDescent="0.15">
      <c r="B6" s="2" t="s">
        <v>2</v>
      </c>
      <c r="C6" s="2"/>
      <c r="D6" s="3">
        <f>500-350</f>
        <v>150</v>
      </c>
    </row>
    <row r="7" spans="2:4" ht="5.25" customHeight="1" x14ac:dyDescent="0.15">
      <c r="B7" s="2"/>
      <c r="C7" s="2"/>
    </row>
    <row r="8" spans="2:4" ht="20.100000000000001" customHeight="1" x14ac:dyDescent="0.15">
      <c r="B8" s="2" t="s">
        <v>3</v>
      </c>
      <c r="C8" s="2"/>
      <c r="D8" s="3">
        <f>25*35</f>
        <v>875</v>
      </c>
    </row>
    <row r="9" spans="2:4" ht="5.25" customHeight="1" x14ac:dyDescent="0.15">
      <c r="B9" s="2"/>
      <c r="C9" s="2"/>
    </row>
    <row r="10" spans="2:4" ht="20.100000000000001" customHeight="1" x14ac:dyDescent="0.15">
      <c r="B10" s="2" t="s">
        <v>4</v>
      </c>
      <c r="C10" s="2"/>
      <c r="D10" s="3">
        <f>100/5</f>
        <v>20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4"/>
  <sheetViews>
    <sheetView workbookViewId="0"/>
  </sheetViews>
  <sheetFormatPr defaultRowHeight="13.5" x14ac:dyDescent="0.15"/>
  <cols>
    <col min="1" max="1" width="3.625" customWidth="1"/>
    <col min="2" max="2" width="20.625" customWidth="1"/>
    <col min="6" max="6" width="20.625" customWidth="1"/>
  </cols>
  <sheetData>
    <row r="2" spans="2:9" s="2" customFormat="1" ht="20.100000000000001" customHeight="1" x14ac:dyDescent="0.15">
      <c r="B2" s="1" t="s">
        <v>0</v>
      </c>
      <c r="F2" s="52" t="s">
        <v>37</v>
      </c>
      <c r="H2"/>
      <c r="I2"/>
    </row>
    <row r="3" spans="2:9" s="2" customFormat="1" ht="10.5" customHeight="1" x14ac:dyDescent="0.15">
      <c r="H3"/>
      <c r="I3"/>
    </row>
    <row r="4" spans="2:9" s="2" customFormat="1" ht="20.100000000000001" customHeight="1" x14ac:dyDescent="0.15">
      <c r="B4" s="2" t="s">
        <v>5</v>
      </c>
      <c r="C4" s="2">
        <v>100</v>
      </c>
      <c r="D4" s="2">
        <v>300</v>
      </c>
      <c r="F4" s="3">
        <f>C4+D4</f>
        <v>400</v>
      </c>
      <c r="H4"/>
      <c r="I4"/>
    </row>
    <row r="5" spans="2:9" s="2" customFormat="1" ht="5.25" customHeight="1" x14ac:dyDescent="0.15">
      <c r="F5"/>
      <c r="H5"/>
      <c r="I5"/>
    </row>
    <row r="6" spans="2:9" s="2" customFormat="1" ht="20.100000000000001" customHeight="1" x14ac:dyDescent="0.15">
      <c r="B6" s="2" t="s">
        <v>6</v>
      </c>
      <c r="C6" s="2">
        <v>500</v>
      </c>
      <c r="D6" s="2">
        <v>150</v>
      </c>
      <c r="F6" s="3">
        <f>C6-D6</f>
        <v>350</v>
      </c>
      <c r="H6"/>
      <c r="I6"/>
    </row>
    <row r="7" spans="2:9" s="2" customFormat="1" ht="5.25" customHeight="1" x14ac:dyDescent="0.15">
      <c r="F7"/>
      <c r="H7"/>
      <c r="I7"/>
    </row>
    <row r="8" spans="2:9" s="2" customFormat="1" ht="20.100000000000001" customHeight="1" x14ac:dyDescent="0.15">
      <c r="B8" s="2" t="s">
        <v>7</v>
      </c>
      <c r="C8" s="2">
        <v>25</v>
      </c>
      <c r="D8" s="2">
        <v>4</v>
      </c>
      <c r="F8" s="3">
        <f>C8*D8</f>
        <v>100</v>
      </c>
      <c r="H8"/>
      <c r="I8"/>
    </row>
    <row r="9" spans="2:9" s="2" customFormat="1" ht="5.25" customHeight="1" x14ac:dyDescent="0.15">
      <c r="F9"/>
      <c r="H9"/>
      <c r="I9"/>
    </row>
    <row r="10" spans="2:9" s="2" customFormat="1" ht="20.100000000000001" customHeight="1" x14ac:dyDescent="0.15">
      <c r="B10" s="2" t="s">
        <v>8</v>
      </c>
      <c r="C10" s="2">
        <v>100</v>
      </c>
      <c r="D10" s="2">
        <v>4</v>
      </c>
      <c r="F10" s="3">
        <f>C10/D10</f>
        <v>25</v>
      </c>
      <c r="H10"/>
      <c r="I10"/>
    </row>
    <row r="11" spans="2:9" s="2" customFormat="1" ht="5.25" customHeight="1" x14ac:dyDescent="0.15">
      <c r="F11"/>
      <c r="H11"/>
      <c r="I11"/>
    </row>
    <row r="12" spans="2:9" s="2" customFormat="1" ht="20.100000000000001" customHeight="1" x14ac:dyDescent="0.15">
      <c r="B12" s="2" t="s">
        <v>9</v>
      </c>
      <c r="F12" s="3">
        <f>C4+C6+C8+C10</f>
        <v>725</v>
      </c>
      <c r="H12"/>
      <c r="I12"/>
    </row>
    <row r="13" spans="2:9" s="2" customFormat="1" ht="5.25" customHeight="1" x14ac:dyDescent="0.15">
      <c r="F13"/>
      <c r="H13"/>
      <c r="I13"/>
    </row>
    <row r="14" spans="2:9" s="2" customFormat="1" ht="20.100000000000001" customHeight="1" x14ac:dyDescent="0.15">
      <c r="B14" s="2" t="s">
        <v>10</v>
      </c>
      <c r="F14" s="3">
        <f>(D4+D6+D8+D10)/4</f>
        <v>114.5</v>
      </c>
      <c r="H14"/>
      <c r="I14"/>
    </row>
  </sheetData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9"/>
  <sheetViews>
    <sheetView workbookViewId="0"/>
  </sheetViews>
  <sheetFormatPr defaultRowHeight="13.5" x14ac:dyDescent="0.15"/>
  <cols>
    <col min="1" max="1" width="3.625" customWidth="1"/>
  </cols>
  <sheetData>
    <row r="2" spans="2:9" ht="20.100000000000001" customHeight="1" x14ac:dyDescent="0.15">
      <c r="B2" s="55" t="s">
        <v>37</v>
      </c>
      <c r="C2" s="55"/>
      <c r="D2" s="55"/>
      <c r="E2" s="55"/>
      <c r="F2" s="55"/>
      <c r="G2" s="55"/>
      <c r="H2" s="55"/>
      <c r="I2" s="55"/>
    </row>
    <row r="3" spans="2:9" ht="10.5" customHeight="1" thickBot="1" x14ac:dyDescent="0.2">
      <c r="B3" s="2"/>
      <c r="C3" s="2"/>
      <c r="D3" s="2"/>
      <c r="E3" s="2"/>
      <c r="F3" s="2"/>
      <c r="G3" s="2"/>
      <c r="H3" s="2"/>
      <c r="I3" s="2"/>
    </row>
    <row r="4" spans="2:9" ht="20.100000000000001" customHeight="1" thickBot="1" x14ac:dyDescent="0.2">
      <c r="B4" s="4" t="s">
        <v>11</v>
      </c>
      <c r="C4" s="2"/>
      <c r="D4" s="2"/>
      <c r="E4" s="2"/>
      <c r="F4" s="2"/>
      <c r="G4" s="4" t="s">
        <v>12</v>
      </c>
      <c r="H4" s="53" t="s">
        <v>13</v>
      </c>
      <c r="I4" s="54">
        <v>0.05</v>
      </c>
    </row>
    <row r="5" spans="2:9" ht="27" customHeight="1" x14ac:dyDescent="0.15">
      <c r="B5" s="5" t="s">
        <v>14</v>
      </c>
      <c r="C5" s="6" t="s">
        <v>15</v>
      </c>
      <c r="D5" s="7" t="s">
        <v>13</v>
      </c>
      <c r="E5" s="8" t="s">
        <v>38</v>
      </c>
      <c r="F5" s="2"/>
      <c r="G5" s="5" t="s">
        <v>14</v>
      </c>
      <c r="H5" s="6" t="s">
        <v>15</v>
      </c>
      <c r="I5" s="8" t="s">
        <v>38</v>
      </c>
    </row>
    <row r="6" spans="2:9" ht="20.100000000000001" customHeight="1" x14ac:dyDescent="0.15">
      <c r="B6" s="9" t="s">
        <v>16</v>
      </c>
      <c r="C6" s="10">
        <v>2300</v>
      </c>
      <c r="D6" s="10">
        <v>0.03</v>
      </c>
      <c r="E6" s="11">
        <f>C6*(1-D6)</f>
        <v>2231</v>
      </c>
      <c r="F6" s="2"/>
      <c r="G6" s="9" t="s">
        <v>16</v>
      </c>
      <c r="H6" s="10">
        <v>2300</v>
      </c>
      <c r="I6" s="11">
        <f>H6*(1-$I$4)</f>
        <v>2185</v>
      </c>
    </row>
    <row r="7" spans="2:9" ht="20.100000000000001" customHeight="1" x14ac:dyDescent="0.15">
      <c r="B7" s="9" t="s">
        <v>17</v>
      </c>
      <c r="C7" s="10">
        <v>70</v>
      </c>
      <c r="D7" s="10">
        <v>0.01</v>
      </c>
      <c r="E7" s="11">
        <f t="shared" ref="E7:E9" si="0">C7*(1-D7)</f>
        <v>69.3</v>
      </c>
      <c r="F7" s="2"/>
      <c r="G7" s="9" t="s">
        <v>17</v>
      </c>
      <c r="H7" s="10">
        <v>70</v>
      </c>
      <c r="I7" s="11">
        <f t="shared" ref="I7:I9" si="1">H7*(1-$I$4)</f>
        <v>66.5</v>
      </c>
    </row>
    <row r="8" spans="2:9" ht="20.100000000000001" customHeight="1" x14ac:dyDescent="0.15">
      <c r="B8" s="9" t="s">
        <v>18</v>
      </c>
      <c r="C8" s="10">
        <v>480</v>
      </c>
      <c r="D8" s="10">
        <v>0.05</v>
      </c>
      <c r="E8" s="11">
        <f t="shared" si="0"/>
        <v>456</v>
      </c>
      <c r="F8" s="2"/>
      <c r="G8" s="9" t="s">
        <v>18</v>
      </c>
      <c r="H8" s="10">
        <v>480</v>
      </c>
      <c r="I8" s="11">
        <f t="shared" si="1"/>
        <v>456</v>
      </c>
    </row>
    <row r="9" spans="2:9" ht="20.100000000000001" customHeight="1" thickBot="1" x14ac:dyDescent="0.2">
      <c r="B9" s="12" t="s">
        <v>19</v>
      </c>
      <c r="C9" s="13">
        <v>210</v>
      </c>
      <c r="D9" s="13">
        <v>0.08</v>
      </c>
      <c r="E9" s="14">
        <f t="shared" si="0"/>
        <v>193.20000000000002</v>
      </c>
      <c r="F9" s="2"/>
      <c r="G9" s="12" t="s">
        <v>19</v>
      </c>
      <c r="H9" s="13">
        <v>210</v>
      </c>
      <c r="I9" s="14">
        <f t="shared" si="1"/>
        <v>199.5</v>
      </c>
    </row>
  </sheetData>
  <mergeCells count="1">
    <mergeCell ref="B2:I2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K11"/>
  <sheetViews>
    <sheetView workbookViewId="0"/>
  </sheetViews>
  <sheetFormatPr defaultRowHeight="13.5" x14ac:dyDescent="0.15"/>
  <cols>
    <col min="1" max="1" width="3.625" customWidth="1"/>
    <col min="2" max="4" width="10.625" customWidth="1"/>
    <col min="5" max="8" width="5.625" customWidth="1"/>
    <col min="9" max="11" width="10.625" customWidth="1"/>
  </cols>
  <sheetData>
    <row r="2" spans="2:11" ht="20.100000000000001" customHeight="1" x14ac:dyDescent="0.15">
      <c r="B2" s="55" t="s">
        <v>37</v>
      </c>
      <c r="C2" s="55"/>
      <c r="D2" s="55"/>
      <c r="E2" s="55"/>
      <c r="F2" s="55"/>
      <c r="G2" s="55"/>
      <c r="H2" s="55"/>
      <c r="I2" s="55"/>
      <c r="J2" s="55"/>
      <c r="K2" s="55"/>
    </row>
    <row r="3" spans="2:11" ht="10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20.100000000000001" customHeight="1" thickBot="1" x14ac:dyDescent="0.2">
      <c r="B4" s="2"/>
      <c r="C4" s="2"/>
      <c r="D4" s="2"/>
      <c r="E4" s="2"/>
      <c r="F4" s="2"/>
      <c r="G4" s="2"/>
      <c r="H4" s="2"/>
      <c r="I4" s="15" t="s">
        <v>20</v>
      </c>
      <c r="J4" s="2"/>
      <c r="K4" s="2"/>
    </row>
    <row r="5" spans="2:11" ht="27.75" thickBot="1" x14ac:dyDescent="0.2">
      <c r="B5" s="16" t="s">
        <v>21</v>
      </c>
      <c r="C5" s="16" t="s">
        <v>22</v>
      </c>
      <c r="D5" s="16" t="s">
        <v>23</v>
      </c>
      <c r="E5" s="17" t="s">
        <v>24</v>
      </c>
      <c r="F5" s="18" t="s">
        <v>25</v>
      </c>
      <c r="G5" s="18" t="s">
        <v>26</v>
      </c>
      <c r="H5" s="19" t="s">
        <v>27</v>
      </c>
      <c r="I5" s="16" t="s">
        <v>28</v>
      </c>
      <c r="J5" s="16" t="s">
        <v>35</v>
      </c>
      <c r="K5" s="20" t="s">
        <v>36</v>
      </c>
    </row>
    <row r="6" spans="2:11" ht="20.100000000000001" customHeight="1" x14ac:dyDescent="0.15">
      <c r="B6" s="21" t="s">
        <v>29</v>
      </c>
      <c r="C6" s="22">
        <v>3800</v>
      </c>
      <c r="D6" s="23">
        <v>3900</v>
      </c>
      <c r="E6" s="24">
        <v>1000</v>
      </c>
      <c r="F6" s="25">
        <v>1050</v>
      </c>
      <c r="G6" s="25">
        <v>900</v>
      </c>
      <c r="H6" s="26">
        <v>800</v>
      </c>
      <c r="I6" s="22">
        <f>SUM(E6:H6)</f>
        <v>3750</v>
      </c>
      <c r="J6" s="44">
        <f>I6/C6</f>
        <v>0.98684210526315785</v>
      </c>
      <c r="K6" s="45">
        <f>I6/D6</f>
        <v>0.96153846153846156</v>
      </c>
    </row>
    <row r="7" spans="2:11" ht="20.100000000000001" customHeight="1" x14ac:dyDescent="0.15">
      <c r="B7" s="27" t="s">
        <v>30</v>
      </c>
      <c r="C7" s="28">
        <v>3000</v>
      </c>
      <c r="D7" s="29">
        <v>3400</v>
      </c>
      <c r="E7" s="30">
        <v>700</v>
      </c>
      <c r="F7" s="31">
        <v>850</v>
      </c>
      <c r="G7" s="31">
        <v>1000</v>
      </c>
      <c r="H7" s="32">
        <v>650</v>
      </c>
      <c r="I7" s="28">
        <f t="shared" ref="I7:I10" si="0">SUM(E7:H7)</f>
        <v>3200</v>
      </c>
      <c r="J7" s="46">
        <f t="shared" ref="J7:J11" si="1">I7/C7</f>
        <v>1.0666666666666667</v>
      </c>
      <c r="K7" s="47">
        <f t="shared" ref="K7:K11" si="2">I7/D7</f>
        <v>0.94117647058823528</v>
      </c>
    </row>
    <row r="8" spans="2:11" ht="20.100000000000001" customHeight="1" x14ac:dyDescent="0.15">
      <c r="B8" s="27" t="s">
        <v>31</v>
      </c>
      <c r="C8" s="28">
        <v>3500</v>
      </c>
      <c r="D8" s="29">
        <v>3600</v>
      </c>
      <c r="E8" s="30">
        <v>900</v>
      </c>
      <c r="F8" s="31">
        <v>1000</v>
      </c>
      <c r="G8" s="31">
        <v>700</v>
      </c>
      <c r="H8" s="32">
        <v>800</v>
      </c>
      <c r="I8" s="28">
        <f t="shared" si="0"/>
        <v>3400</v>
      </c>
      <c r="J8" s="46">
        <f t="shared" si="1"/>
        <v>0.97142857142857142</v>
      </c>
      <c r="K8" s="47">
        <f t="shared" si="2"/>
        <v>0.94444444444444442</v>
      </c>
    </row>
    <row r="9" spans="2:11" ht="20.100000000000001" customHeight="1" x14ac:dyDescent="0.15">
      <c r="B9" s="27" t="s">
        <v>32</v>
      </c>
      <c r="C9" s="28">
        <v>3400</v>
      </c>
      <c r="D9" s="29">
        <v>3500</v>
      </c>
      <c r="E9" s="30">
        <v>1000</v>
      </c>
      <c r="F9" s="31">
        <v>1200</v>
      </c>
      <c r="G9" s="31">
        <v>900</v>
      </c>
      <c r="H9" s="32">
        <v>700</v>
      </c>
      <c r="I9" s="28">
        <f t="shared" si="0"/>
        <v>3800</v>
      </c>
      <c r="J9" s="46">
        <f t="shared" si="1"/>
        <v>1.1176470588235294</v>
      </c>
      <c r="K9" s="47">
        <f t="shared" si="2"/>
        <v>1.0857142857142856</v>
      </c>
    </row>
    <row r="10" spans="2:11" ht="20.100000000000001" customHeight="1" thickBot="1" x14ac:dyDescent="0.2">
      <c r="B10" s="33" t="s">
        <v>33</v>
      </c>
      <c r="C10" s="34">
        <v>4100</v>
      </c>
      <c r="D10" s="35">
        <v>4300</v>
      </c>
      <c r="E10" s="36">
        <v>800</v>
      </c>
      <c r="F10" s="37">
        <v>950</v>
      </c>
      <c r="G10" s="37">
        <v>1050</v>
      </c>
      <c r="H10" s="38">
        <v>1100</v>
      </c>
      <c r="I10" s="34">
        <f t="shared" si="0"/>
        <v>3900</v>
      </c>
      <c r="J10" s="48">
        <f t="shared" si="1"/>
        <v>0.95121951219512191</v>
      </c>
      <c r="K10" s="49">
        <f t="shared" si="2"/>
        <v>0.90697674418604646</v>
      </c>
    </row>
    <row r="11" spans="2:11" ht="20.100000000000001" customHeight="1" thickBot="1" x14ac:dyDescent="0.2">
      <c r="B11" s="39" t="s">
        <v>34</v>
      </c>
      <c r="C11" s="40">
        <f>SUM(C6:C10)</f>
        <v>17800</v>
      </c>
      <c r="D11" s="40">
        <f t="shared" ref="D11:I11" si="3">SUM(D6:D10)</f>
        <v>18700</v>
      </c>
      <c r="E11" s="41">
        <f t="shared" si="3"/>
        <v>4400</v>
      </c>
      <c r="F11" s="42">
        <f t="shared" si="3"/>
        <v>5050</v>
      </c>
      <c r="G11" s="42">
        <f t="shared" si="3"/>
        <v>4550</v>
      </c>
      <c r="H11" s="43">
        <f t="shared" si="3"/>
        <v>4050</v>
      </c>
      <c r="I11" s="40">
        <f t="shared" si="3"/>
        <v>18050</v>
      </c>
      <c r="J11" s="50">
        <f t="shared" si="1"/>
        <v>1.0140449438202248</v>
      </c>
      <c r="K11" s="51">
        <f t="shared" si="2"/>
        <v>0.96524064171122992</v>
      </c>
    </row>
  </sheetData>
  <mergeCells count="1">
    <mergeCell ref="B2:K2"/>
  </mergeCells>
  <phoneticPr fontId="3"/>
  <pageMargins left="0.7" right="0.7" top="0.75" bottom="0.75" header="0.3" footer="0.3"/>
  <pageSetup paperSize="9" orientation="portrait" r:id="rId1"/>
  <ignoredErrors>
    <ignoredError sqref="I6:I1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L11"/>
  <sheetViews>
    <sheetView workbookViewId="0"/>
  </sheetViews>
  <sheetFormatPr defaultRowHeight="13.5" x14ac:dyDescent="0.15"/>
  <cols>
    <col min="1" max="1" width="3.625" customWidth="1"/>
    <col min="2" max="4" width="10.625" customWidth="1"/>
    <col min="5" max="8" width="5.625" customWidth="1"/>
    <col min="9" max="12" width="10.625" customWidth="1"/>
  </cols>
  <sheetData>
    <row r="2" spans="2:12" ht="20.100000000000001" customHeight="1" x14ac:dyDescent="0.15">
      <c r="B2" s="55" t="s">
        <v>37</v>
      </c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2:12" ht="10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ht="20.100000000000001" customHeight="1" thickBot="1" x14ac:dyDescent="0.2">
      <c r="B4" s="2"/>
      <c r="C4" s="2"/>
      <c r="D4" s="2"/>
      <c r="E4" s="2"/>
      <c r="F4" s="2"/>
      <c r="G4" s="2"/>
      <c r="H4" s="2"/>
      <c r="I4" s="15" t="s">
        <v>20</v>
      </c>
      <c r="J4" s="2"/>
      <c r="K4" s="2"/>
      <c r="L4" s="2"/>
    </row>
    <row r="5" spans="2:12" ht="27.75" thickBot="1" x14ac:dyDescent="0.2">
      <c r="B5" s="16" t="s">
        <v>21</v>
      </c>
      <c r="C5" s="16" t="s">
        <v>22</v>
      </c>
      <c r="D5" s="16" t="s">
        <v>23</v>
      </c>
      <c r="E5" s="17" t="s">
        <v>24</v>
      </c>
      <c r="F5" s="18" t="s">
        <v>25</v>
      </c>
      <c r="G5" s="18" t="s">
        <v>26</v>
      </c>
      <c r="H5" s="19" t="s">
        <v>27</v>
      </c>
      <c r="I5" s="16" t="s">
        <v>28</v>
      </c>
      <c r="J5" s="16" t="s">
        <v>35</v>
      </c>
      <c r="K5" s="20" t="s">
        <v>36</v>
      </c>
      <c r="L5" s="16" t="s">
        <v>39</v>
      </c>
    </row>
    <row r="6" spans="2:12" ht="20.100000000000001" customHeight="1" x14ac:dyDescent="0.15">
      <c r="B6" s="21" t="s">
        <v>29</v>
      </c>
      <c r="C6" s="22">
        <v>3800</v>
      </c>
      <c r="D6" s="23">
        <v>3900</v>
      </c>
      <c r="E6" s="24">
        <v>1000</v>
      </c>
      <c r="F6" s="25">
        <v>1050</v>
      </c>
      <c r="G6" s="25">
        <v>900</v>
      </c>
      <c r="H6" s="26">
        <v>800</v>
      </c>
      <c r="I6" s="22">
        <f>SUM(E6:H6)</f>
        <v>3750</v>
      </c>
      <c r="J6" s="44">
        <f>I6/C6</f>
        <v>0.98684210526315785</v>
      </c>
      <c r="K6" s="45">
        <f>I6/D6</f>
        <v>0.96153846153846156</v>
      </c>
      <c r="L6" s="45">
        <f>I6/$I$11</f>
        <v>0.2077562326869806</v>
      </c>
    </row>
    <row r="7" spans="2:12" ht="20.100000000000001" customHeight="1" x14ac:dyDescent="0.15">
      <c r="B7" s="27" t="s">
        <v>30</v>
      </c>
      <c r="C7" s="28">
        <v>3000</v>
      </c>
      <c r="D7" s="29">
        <v>3400</v>
      </c>
      <c r="E7" s="30">
        <v>700</v>
      </c>
      <c r="F7" s="31">
        <v>850</v>
      </c>
      <c r="G7" s="31">
        <v>1000</v>
      </c>
      <c r="H7" s="32">
        <v>650</v>
      </c>
      <c r="I7" s="28">
        <f t="shared" ref="I7:I10" si="0">SUM(E7:H7)</f>
        <v>3200</v>
      </c>
      <c r="J7" s="46">
        <f t="shared" ref="J7:J11" si="1">I7/C7</f>
        <v>1.0666666666666667</v>
      </c>
      <c r="K7" s="47">
        <f t="shared" ref="K7:K11" si="2">I7/D7</f>
        <v>0.94117647058823528</v>
      </c>
      <c r="L7" s="47">
        <f t="shared" ref="L7:L11" si="3">I7/$I$11</f>
        <v>0.17728531855955679</v>
      </c>
    </row>
    <row r="8" spans="2:12" ht="20.100000000000001" customHeight="1" x14ac:dyDescent="0.15">
      <c r="B8" s="27" t="s">
        <v>31</v>
      </c>
      <c r="C8" s="28">
        <v>3500</v>
      </c>
      <c r="D8" s="29">
        <v>3600</v>
      </c>
      <c r="E8" s="30">
        <v>900</v>
      </c>
      <c r="F8" s="31">
        <v>1000</v>
      </c>
      <c r="G8" s="31">
        <v>700</v>
      </c>
      <c r="H8" s="32">
        <v>800</v>
      </c>
      <c r="I8" s="28">
        <f t="shared" si="0"/>
        <v>3400</v>
      </c>
      <c r="J8" s="46">
        <f t="shared" si="1"/>
        <v>0.97142857142857142</v>
      </c>
      <c r="K8" s="47">
        <f t="shared" si="2"/>
        <v>0.94444444444444442</v>
      </c>
      <c r="L8" s="47">
        <f t="shared" si="3"/>
        <v>0.18836565096952909</v>
      </c>
    </row>
    <row r="9" spans="2:12" ht="20.100000000000001" customHeight="1" x14ac:dyDescent="0.15">
      <c r="B9" s="27" t="s">
        <v>32</v>
      </c>
      <c r="C9" s="28">
        <v>3400</v>
      </c>
      <c r="D9" s="29">
        <v>3500</v>
      </c>
      <c r="E9" s="30">
        <v>1000</v>
      </c>
      <c r="F9" s="31">
        <v>1200</v>
      </c>
      <c r="G9" s="31">
        <v>900</v>
      </c>
      <c r="H9" s="32">
        <v>700</v>
      </c>
      <c r="I9" s="28">
        <f t="shared" si="0"/>
        <v>3800</v>
      </c>
      <c r="J9" s="46">
        <f t="shared" si="1"/>
        <v>1.1176470588235294</v>
      </c>
      <c r="K9" s="47">
        <f t="shared" si="2"/>
        <v>1.0857142857142856</v>
      </c>
      <c r="L9" s="47">
        <f t="shared" si="3"/>
        <v>0.21052631578947367</v>
      </c>
    </row>
    <row r="10" spans="2:12" ht="20.100000000000001" customHeight="1" thickBot="1" x14ac:dyDescent="0.2">
      <c r="B10" s="33" t="s">
        <v>33</v>
      </c>
      <c r="C10" s="34">
        <v>4100</v>
      </c>
      <c r="D10" s="35">
        <v>4300</v>
      </c>
      <c r="E10" s="36">
        <v>800</v>
      </c>
      <c r="F10" s="37">
        <v>950</v>
      </c>
      <c r="G10" s="37">
        <v>1050</v>
      </c>
      <c r="H10" s="38">
        <v>1100</v>
      </c>
      <c r="I10" s="34">
        <f t="shared" si="0"/>
        <v>3900</v>
      </c>
      <c r="J10" s="48">
        <f t="shared" si="1"/>
        <v>0.95121951219512191</v>
      </c>
      <c r="K10" s="49">
        <f t="shared" si="2"/>
        <v>0.90697674418604646</v>
      </c>
      <c r="L10" s="49">
        <f t="shared" si="3"/>
        <v>0.21606648199445982</v>
      </c>
    </row>
    <row r="11" spans="2:12" ht="20.100000000000001" customHeight="1" thickBot="1" x14ac:dyDescent="0.2">
      <c r="B11" s="39" t="s">
        <v>34</v>
      </c>
      <c r="C11" s="40">
        <f>SUM(C6:C10)</f>
        <v>17800</v>
      </c>
      <c r="D11" s="40">
        <f t="shared" ref="D11:H11" si="4">SUM(D6:D10)</f>
        <v>18700</v>
      </c>
      <c r="E11" s="41">
        <f t="shared" si="4"/>
        <v>4400</v>
      </c>
      <c r="F11" s="42">
        <f t="shared" si="4"/>
        <v>5050</v>
      </c>
      <c r="G11" s="42">
        <f t="shared" si="4"/>
        <v>4550</v>
      </c>
      <c r="H11" s="43">
        <f t="shared" si="4"/>
        <v>4050</v>
      </c>
      <c r="I11" s="40">
        <f>SUM(I6:I10)</f>
        <v>18050</v>
      </c>
      <c r="J11" s="50">
        <f t="shared" si="1"/>
        <v>1.0140449438202248</v>
      </c>
      <c r="K11" s="51">
        <f t="shared" si="2"/>
        <v>0.96524064171122992</v>
      </c>
      <c r="L11" s="50">
        <f t="shared" si="3"/>
        <v>1</v>
      </c>
    </row>
  </sheetData>
  <mergeCells count="1">
    <mergeCell ref="B2:L2"/>
  </mergeCells>
  <phoneticPr fontId="3"/>
  <pageMargins left="0.7" right="0.7" top="0.75" bottom="0.75" header="0.3" footer="0.3"/>
  <pageSetup paperSize="9" orientation="portrait" r:id="rId1"/>
  <ignoredErrors>
    <ignoredError sqref="I6:I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問題1</vt:lpstr>
      <vt:lpstr>問題2</vt:lpstr>
      <vt:lpstr>問題3</vt:lpstr>
      <vt:lpstr>問題4</vt:lpstr>
      <vt:lpstr>問題5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dcterms:created xsi:type="dcterms:W3CDTF">2020-03-10T16:49:50Z</dcterms:created>
  <dcterms:modified xsi:type="dcterms:W3CDTF">2023-04-05T06:41:01Z</dcterms:modified>
</cp:coreProperties>
</file>