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4-解答\"/>
    </mc:Choice>
  </mc:AlternateContent>
  <xr:revisionPtr revIDLastSave="0" documentId="13_ncr:1_{A5D8B52B-9778-4496-A5F6-D35B8908C31F}" xr6:coauthVersionLast="36" xr6:coauthVersionMax="47" xr10:uidLastSave="{00000000-0000-0000-0000-000000000000}"/>
  <bookViews>
    <workbookView xWindow="-105" yWindow="-105" windowWidth="23250" windowHeight="12450" tabRatio="879" xr2:uid="{00000000-000D-0000-FFFF-FFFF00000000}"/>
  </bookViews>
  <sheets>
    <sheet name="Sheet1" sheetId="1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4" l="1"/>
  <c r="K9" i="14"/>
  <c r="K10" i="14"/>
  <c r="K11" i="14"/>
  <c r="K12" i="14"/>
  <c r="J8" i="14"/>
  <c r="J9" i="14"/>
  <c r="J10" i="14"/>
  <c r="J11" i="14"/>
  <c r="J12" i="14"/>
  <c r="J7" i="14"/>
  <c r="K7" i="14"/>
  <c r="C17" i="14" l="1"/>
  <c r="H13" i="14" l="1"/>
  <c r="G13" i="14"/>
  <c r="F13" i="14"/>
  <c r="E13" i="14"/>
  <c r="D13" i="14"/>
  <c r="I12" i="14"/>
  <c r="I11" i="14"/>
  <c r="I10" i="14"/>
  <c r="I9" i="14"/>
  <c r="I8" i="14"/>
  <c r="I7" i="14"/>
  <c r="I13" i="14" l="1"/>
  <c r="F15" i="14"/>
  <c r="H15" i="14"/>
  <c r="D15" i="14"/>
  <c r="E15" i="14"/>
  <c r="G15" i="14"/>
  <c r="E14" i="14" l="1"/>
  <c r="G14" i="14"/>
  <c r="I14" i="14"/>
  <c r="F14" i="14"/>
  <c r="D14" i="14"/>
  <c r="H14" i="14"/>
</calcChain>
</file>

<file path=xl/sharedStrings.xml><?xml version="1.0" encoding="utf-8"?>
<sst xmlns="http://schemas.openxmlformats.org/spreadsheetml/2006/main" count="26" uniqueCount="26">
  <si>
    <t>受験者氏名(ひらがな)</t>
    <rPh sb="0" eb="3">
      <t>ジュケンシャ</t>
    </rPh>
    <rPh sb="3" eb="5">
      <t>シメイ</t>
    </rPh>
    <phoneticPr fontId="4"/>
  </si>
  <si>
    <t>受験番号(全角)</t>
    <rPh sb="0" eb="2">
      <t>ジュケン</t>
    </rPh>
    <rPh sb="2" eb="4">
      <t>バンゴウ</t>
    </rPh>
    <rPh sb="5" eb="7">
      <t>ゼンカク</t>
    </rPh>
    <phoneticPr fontId="4"/>
  </si>
  <si>
    <t>評価</t>
    <rPh sb="0" eb="2">
      <t>ヒョウカ</t>
    </rPh>
    <phoneticPr fontId="5"/>
  </si>
  <si>
    <t>順位</t>
    <rPh sb="0" eb="2">
      <t>ジュンイ</t>
    </rPh>
    <phoneticPr fontId="5"/>
  </si>
  <si>
    <t>割合</t>
    <rPh sb="0" eb="2">
      <t>ワリアイ</t>
    </rPh>
    <phoneticPr fontId="3"/>
  </si>
  <si>
    <t>種類</t>
  </si>
  <si>
    <t>分類</t>
  </si>
  <si>
    <t>2019年</t>
    <rPh sb="4" eb="5">
      <t>ネン</t>
    </rPh>
    <phoneticPr fontId="3"/>
  </si>
  <si>
    <t>2020年</t>
    <rPh sb="4" eb="5">
      <t>ネン</t>
    </rPh>
    <phoneticPr fontId="3"/>
  </si>
  <si>
    <t>2021年</t>
    <rPh sb="4" eb="5">
      <t>ネン</t>
    </rPh>
    <phoneticPr fontId="3"/>
  </si>
  <si>
    <t>2022年</t>
    <rPh sb="4" eb="5">
      <t>ネン</t>
    </rPh>
    <phoneticPr fontId="3"/>
  </si>
  <si>
    <t>合計(個)</t>
    <rPh sb="0" eb="2">
      <t>ゴウケイ</t>
    </rPh>
    <rPh sb="3" eb="4">
      <t>コ</t>
    </rPh>
    <phoneticPr fontId="3"/>
  </si>
  <si>
    <t>羽毛</t>
    <rPh sb="0" eb="2">
      <t>ウモウ</t>
    </rPh>
    <phoneticPr fontId="3"/>
  </si>
  <si>
    <t>ゲル素材</t>
    <rPh sb="2" eb="4">
      <t>ソザイ</t>
    </rPh>
    <phoneticPr fontId="3"/>
  </si>
  <si>
    <t>JAVADA枕専門店通販返品状況</t>
    <rPh sb="6" eb="7">
      <t>マクラ</t>
    </rPh>
    <rPh sb="7" eb="9">
      <t>センモン</t>
    </rPh>
    <rPh sb="9" eb="10">
      <t>ミセ</t>
    </rPh>
    <rPh sb="10" eb="14">
      <t>ツウハンヘンピン</t>
    </rPh>
    <rPh sb="14" eb="16">
      <t>ジョウキョウ</t>
    </rPh>
    <phoneticPr fontId="3"/>
  </si>
  <si>
    <t>高反発</t>
    <rPh sb="0" eb="1">
      <t>タカ</t>
    </rPh>
    <rPh sb="1" eb="3">
      <t>ハンパツ</t>
    </rPh>
    <phoneticPr fontId="3"/>
  </si>
  <si>
    <t>パイプ</t>
  </si>
  <si>
    <t>合計(個)</t>
    <rPh sb="0" eb="2">
      <t>ゴウケイ</t>
    </rPh>
    <phoneticPr fontId="5"/>
  </si>
  <si>
    <t>硬い</t>
    <phoneticPr fontId="3"/>
  </si>
  <si>
    <t>端数処理</t>
    <rPh sb="0" eb="2">
      <t>ハスウ</t>
    </rPh>
    <rPh sb="2" eb="4">
      <t>ショリ</t>
    </rPh>
    <phoneticPr fontId="5"/>
  </si>
  <si>
    <t>第10位</t>
    <rPh sb="0" eb="1">
      <t>ダイ</t>
    </rPh>
    <rPh sb="3" eb="4">
      <t>イ</t>
    </rPh>
    <phoneticPr fontId="3"/>
  </si>
  <si>
    <t>個</t>
    <rPh sb="0" eb="1">
      <t>コ</t>
    </rPh>
    <phoneticPr fontId="3"/>
  </si>
  <si>
    <t>2018年</t>
    <rPh sb="4" eb="5">
      <t>ネン</t>
    </rPh>
    <phoneticPr fontId="3"/>
  </si>
  <si>
    <t>そばがら</t>
    <phoneticPr fontId="3"/>
  </si>
  <si>
    <t>つぶわた</t>
    <phoneticPr fontId="3"/>
  </si>
  <si>
    <t>柔らか</t>
    <rPh sb="0" eb="1">
      <t>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</si>
</sst>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1" applyFont="1">
      <alignment vertical="center"/>
    </xf>
    <xf numFmtId="0" fontId="6" fillId="0" borderId="25" xfId="2" applyNumberFormat="1" applyFont="1" applyFill="1" applyBorder="1">
      <alignment vertical="center"/>
    </xf>
    <xf numFmtId="0" fontId="6" fillId="0" borderId="27" xfId="2" applyNumberFormat="1" applyFont="1" applyFill="1" applyBorder="1">
      <alignment vertical="center"/>
    </xf>
    <xf numFmtId="0" fontId="6" fillId="0" borderId="28" xfId="2" applyNumberFormat="1" applyFont="1" applyFill="1" applyBorder="1">
      <alignment vertical="center"/>
    </xf>
    <xf numFmtId="176" fontId="6" fillId="0" borderId="29" xfId="2" applyNumberFormat="1" applyFont="1" applyFill="1" applyBorder="1">
      <alignment vertical="center"/>
    </xf>
    <xf numFmtId="176" fontId="6" fillId="0" borderId="23" xfId="2" applyNumberFormat="1" applyFont="1" applyFill="1" applyBorder="1">
      <alignment vertical="center"/>
    </xf>
    <xf numFmtId="176" fontId="6" fillId="0" borderId="24" xfId="2" applyNumberFormat="1" applyFont="1" applyFill="1" applyBorder="1">
      <alignment vertical="center"/>
    </xf>
    <xf numFmtId="38" fontId="6" fillId="0" borderId="5" xfId="2" applyFont="1" applyFill="1" applyBorder="1">
      <alignment vertical="center"/>
    </xf>
    <xf numFmtId="38" fontId="6" fillId="0" borderId="4" xfId="2" applyFont="1" applyFill="1" applyBorder="1">
      <alignment vertical="center"/>
    </xf>
    <xf numFmtId="38" fontId="6" fillId="0" borderId="9" xfId="2" applyFont="1" applyFill="1" applyBorder="1">
      <alignment vertical="center"/>
    </xf>
    <xf numFmtId="38" fontId="6" fillId="0" borderId="46" xfId="2" applyFont="1" applyFill="1" applyBorder="1">
      <alignment vertical="center"/>
    </xf>
    <xf numFmtId="38" fontId="6" fillId="0" borderId="47" xfId="2" applyFont="1" applyFill="1" applyBorder="1">
      <alignment vertical="center"/>
    </xf>
    <xf numFmtId="176" fontId="6" fillId="0" borderId="48" xfId="2" applyNumberFormat="1" applyFont="1" applyFill="1" applyBorder="1">
      <alignment vertical="center"/>
    </xf>
    <xf numFmtId="0" fontId="6" fillId="0" borderId="30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2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9" xfId="0" applyFont="1" applyFill="1" applyBorder="1">
      <alignment vertical="center"/>
    </xf>
    <xf numFmtId="0" fontId="6" fillId="0" borderId="22" xfId="0" applyFont="1" applyFill="1" applyBorder="1">
      <alignment vertical="center"/>
    </xf>
    <xf numFmtId="0" fontId="6" fillId="0" borderId="21" xfId="0" applyFont="1" applyFill="1" applyBorder="1">
      <alignment vertical="center"/>
    </xf>
    <xf numFmtId="0" fontId="6" fillId="0" borderId="20" xfId="0" applyFont="1" applyFill="1" applyBorder="1">
      <alignment vertical="center"/>
    </xf>
    <xf numFmtId="0" fontId="6" fillId="0" borderId="50" xfId="0" applyFont="1" applyFill="1" applyBorder="1">
      <alignment vertical="center"/>
    </xf>
    <xf numFmtId="0" fontId="6" fillId="0" borderId="51" xfId="0" applyFont="1" applyFill="1" applyBorder="1">
      <alignment vertical="center"/>
    </xf>
    <xf numFmtId="0" fontId="6" fillId="0" borderId="52" xfId="0" applyFont="1" applyFill="1" applyBorder="1">
      <alignment vertical="center"/>
    </xf>
    <xf numFmtId="0" fontId="6" fillId="0" borderId="49" xfId="0" applyFont="1" applyFill="1" applyBorder="1">
      <alignment vertical="center"/>
    </xf>
    <xf numFmtId="0" fontId="0" fillId="0" borderId="0" xfId="1" applyFont="1" applyFill="1">
      <alignment vertical="center"/>
    </xf>
    <xf numFmtId="0" fontId="1" fillId="0" borderId="0" xfId="1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right" vertical="center"/>
    </xf>
    <xf numFmtId="14" fontId="1" fillId="0" borderId="0" xfId="0" applyNumberFormat="1" applyFont="1" applyFill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distributed" vertical="center" justifyLastLine="1"/>
    </xf>
    <xf numFmtId="0" fontId="6" fillId="0" borderId="35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40" xfId="0" applyFont="1" applyFill="1" applyBorder="1" applyAlignment="1">
      <alignment horizontal="distributed" vertical="center" justifyLastLine="1"/>
    </xf>
    <xf numFmtId="0" fontId="6" fillId="0" borderId="0" xfId="0" applyFont="1" applyFill="1">
      <alignment vertical="center"/>
    </xf>
    <xf numFmtId="0" fontId="0" fillId="0" borderId="0" xfId="1" applyFont="1" applyFill="1" applyAlignment="1">
      <alignment horizontal="center" vertical="center"/>
    </xf>
    <xf numFmtId="0" fontId="6" fillId="0" borderId="12" xfId="1" applyFont="1" applyFill="1" applyBorder="1">
      <alignment vertical="center"/>
    </xf>
    <xf numFmtId="38" fontId="6" fillId="0" borderId="14" xfId="2" applyFont="1" applyFill="1" applyBorder="1">
      <alignment vertical="center"/>
    </xf>
    <xf numFmtId="38" fontId="6" fillId="0" borderId="13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4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53" xfId="2" applyFont="1" applyFill="1" applyBorder="1" applyAlignment="1">
      <alignment horizontal="center" vertical="center"/>
    </xf>
    <xf numFmtId="0" fontId="6" fillId="0" borderId="0" xfId="1" applyFont="1" applyFill="1" applyBorder="1">
      <alignment vertical="center"/>
    </xf>
    <xf numFmtId="0" fontId="0" fillId="0" borderId="0" xfId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1" xfId="1" applyFont="1" applyFill="1" applyBorder="1">
      <alignment vertical="center"/>
    </xf>
    <xf numFmtId="0" fontId="6" fillId="0" borderId="10" xfId="1" applyFont="1" applyFill="1" applyBorder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38CEF-61BD-4138-8C37-65E4EAC62AD3}">
  <dimension ref="A1:L24"/>
  <sheetViews>
    <sheetView tabSelected="1" zoomScaleNormal="100" zoomScaleSheetLayoutView="100" workbookViewId="0"/>
  </sheetViews>
  <sheetFormatPr defaultColWidth="9" defaultRowHeight="13.5" x14ac:dyDescent="0.15"/>
  <cols>
    <col min="1" max="1" width="9" style="1"/>
    <col min="2" max="2" width="9" style="1" customWidth="1"/>
    <col min="3" max="3" width="11.625" style="1" customWidth="1"/>
    <col min="4" max="8" width="9" style="1"/>
    <col min="9" max="9" width="9" style="1" customWidth="1"/>
    <col min="10" max="10" width="7.625" style="1" customWidth="1"/>
    <col min="11" max="11" width="9" style="1" customWidth="1"/>
    <col min="12" max="16384" width="9" style="1"/>
  </cols>
  <sheetData>
    <row r="1" spans="1:12" x14ac:dyDescent="0.15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1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x14ac:dyDescent="0.1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customFormat="1" x14ac:dyDescent="0.15">
      <c r="A4" s="35"/>
      <c r="B4" s="35" t="s">
        <v>14</v>
      </c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customFormat="1" ht="14.25" thickBot="1" x14ac:dyDescent="0.2">
      <c r="A5" s="35"/>
      <c r="B5" s="36"/>
      <c r="C5" s="36"/>
      <c r="D5" s="36"/>
      <c r="E5" s="36"/>
      <c r="F5" s="36"/>
      <c r="G5" s="36"/>
      <c r="H5" s="37"/>
      <c r="I5" s="38"/>
      <c r="J5" s="35"/>
      <c r="K5" s="36"/>
      <c r="L5" s="35"/>
    </row>
    <row r="6" spans="1:12" customFormat="1" ht="14.25" thickBot="1" x14ac:dyDescent="0.2">
      <c r="A6" s="35"/>
      <c r="B6" s="39" t="s">
        <v>6</v>
      </c>
      <c r="C6" s="40" t="s">
        <v>5</v>
      </c>
      <c r="D6" s="14" t="s">
        <v>22</v>
      </c>
      <c r="E6" s="15" t="s">
        <v>7</v>
      </c>
      <c r="F6" s="14" t="s">
        <v>8</v>
      </c>
      <c r="G6" s="15" t="s">
        <v>9</v>
      </c>
      <c r="H6" s="14" t="s">
        <v>10</v>
      </c>
      <c r="I6" s="16" t="s">
        <v>17</v>
      </c>
      <c r="J6" s="41" t="s">
        <v>2</v>
      </c>
      <c r="K6" s="41" t="s">
        <v>19</v>
      </c>
      <c r="L6" s="35"/>
    </row>
    <row r="7" spans="1:12" customFormat="1" x14ac:dyDescent="0.15">
      <c r="A7" s="35"/>
      <c r="B7" s="58" t="s">
        <v>18</v>
      </c>
      <c r="C7" s="42" t="s">
        <v>16</v>
      </c>
      <c r="D7" s="17">
        <v>181</v>
      </c>
      <c r="E7" s="18">
        <v>241</v>
      </c>
      <c r="F7" s="18">
        <v>202</v>
      </c>
      <c r="G7" s="18">
        <v>175</v>
      </c>
      <c r="H7" s="19">
        <v>210</v>
      </c>
      <c r="I7" s="8">
        <f>SUM(D7:H7)</f>
        <v>1009</v>
      </c>
      <c r="J7" s="54" t="str">
        <f>IF(I7&lt;750,"◎","▲")</f>
        <v>▲</v>
      </c>
      <c r="K7" s="50">
        <f>ROUNDDOWN(I7,-1)</f>
        <v>1000</v>
      </c>
      <c r="L7" s="35"/>
    </row>
    <row r="8" spans="1:12" customFormat="1" x14ac:dyDescent="0.15">
      <c r="A8" s="35"/>
      <c r="B8" s="58"/>
      <c r="C8" s="43" t="s">
        <v>23</v>
      </c>
      <c r="D8" s="20">
        <v>117</v>
      </c>
      <c r="E8" s="21">
        <v>137</v>
      </c>
      <c r="F8" s="21">
        <v>120</v>
      </c>
      <c r="G8" s="21">
        <v>124</v>
      </c>
      <c r="H8" s="22">
        <v>139</v>
      </c>
      <c r="I8" s="9">
        <f t="shared" ref="I8:I13" si="0">SUM(D8:H8)</f>
        <v>637</v>
      </c>
      <c r="J8" s="54" t="str">
        <f t="shared" ref="J8:J12" si="1">IF(I8&lt;750,"◎","▲")</f>
        <v>◎</v>
      </c>
      <c r="K8" s="51">
        <f t="shared" ref="K8:K12" si="2">ROUNDDOWN(I8,-1)</f>
        <v>630</v>
      </c>
      <c r="L8" s="35"/>
    </row>
    <row r="9" spans="1:12" customFormat="1" x14ac:dyDescent="0.15">
      <c r="A9" s="35"/>
      <c r="B9" s="59"/>
      <c r="C9" s="44" t="s">
        <v>15</v>
      </c>
      <c r="D9" s="23">
        <v>151</v>
      </c>
      <c r="E9" s="24">
        <v>165</v>
      </c>
      <c r="F9" s="24">
        <v>153</v>
      </c>
      <c r="G9" s="24">
        <v>132</v>
      </c>
      <c r="H9" s="25">
        <v>149</v>
      </c>
      <c r="I9" s="10">
        <f t="shared" si="0"/>
        <v>750</v>
      </c>
      <c r="J9" s="54" t="str">
        <f t="shared" si="1"/>
        <v>▲</v>
      </c>
      <c r="K9" s="52">
        <f t="shared" si="2"/>
        <v>750</v>
      </c>
      <c r="L9" s="35"/>
    </row>
    <row r="10" spans="1:12" customFormat="1" x14ac:dyDescent="0.15">
      <c r="A10" s="35"/>
      <c r="B10" s="60" t="s">
        <v>25</v>
      </c>
      <c r="C10" s="43" t="s">
        <v>12</v>
      </c>
      <c r="D10" s="20">
        <v>95</v>
      </c>
      <c r="E10" s="21">
        <v>119</v>
      </c>
      <c r="F10" s="21">
        <v>90</v>
      </c>
      <c r="G10" s="21">
        <v>81</v>
      </c>
      <c r="H10" s="22">
        <v>135</v>
      </c>
      <c r="I10" s="9">
        <f t="shared" si="0"/>
        <v>520</v>
      </c>
      <c r="J10" s="54" t="str">
        <f t="shared" si="1"/>
        <v>◎</v>
      </c>
      <c r="K10" s="51">
        <f t="shared" si="2"/>
        <v>520</v>
      </c>
      <c r="L10" s="35"/>
    </row>
    <row r="11" spans="1:12" customFormat="1" x14ac:dyDescent="0.15">
      <c r="A11" s="35"/>
      <c r="B11" s="58"/>
      <c r="C11" s="43" t="s">
        <v>24</v>
      </c>
      <c r="D11" s="20">
        <v>138</v>
      </c>
      <c r="E11" s="21">
        <v>168</v>
      </c>
      <c r="F11" s="21">
        <v>173</v>
      </c>
      <c r="G11" s="21">
        <v>126</v>
      </c>
      <c r="H11" s="22">
        <v>144</v>
      </c>
      <c r="I11" s="9">
        <f t="shared" si="0"/>
        <v>749</v>
      </c>
      <c r="J11" s="54" t="str">
        <f t="shared" si="1"/>
        <v>◎</v>
      </c>
      <c r="K11" s="51">
        <f t="shared" si="2"/>
        <v>740</v>
      </c>
      <c r="L11" s="35"/>
    </row>
    <row r="12" spans="1:12" customFormat="1" ht="14.25" thickBot="1" x14ac:dyDescent="0.2">
      <c r="A12" s="35"/>
      <c r="B12" s="61"/>
      <c r="C12" s="45" t="s">
        <v>13</v>
      </c>
      <c r="D12" s="26">
        <v>166</v>
      </c>
      <c r="E12" s="27">
        <v>93</v>
      </c>
      <c r="F12" s="27">
        <v>195</v>
      </c>
      <c r="G12" s="27">
        <v>147</v>
      </c>
      <c r="H12" s="28">
        <v>161</v>
      </c>
      <c r="I12" s="11">
        <f t="shared" si="0"/>
        <v>762</v>
      </c>
      <c r="J12" s="55" t="str">
        <f t="shared" si="1"/>
        <v>▲</v>
      </c>
      <c r="K12" s="53">
        <f t="shared" si="2"/>
        <v>760</v>
      </c>
      <c r="L12" s="35"/>
    </row>
    <row r="13" spans="1:12" customFormat="1" ht="15" thickTop="1" thickBot="1" x14ac:dyDescent="0.2">
      <c r="A13" s="35"/>
      <c r="B13" s="62" t="s">
        <v>11</v>
      </c>
      <c r="C13" s="63"/>
      <c r="D13" s="3">
        <f>SUM(D7:D12)</f>
        <v>848</v>
      </c>
      <c r="E13" s="2">
        <f t="shared" ref="E13:H13" si="3">SUM(E7:E12)</f>
        <v>923</v>
      </c>
      <c r="F13" s="2">
        <f t="shared" si="3"/>
        <v>933</v>
      </c>
      <c r="G13" s="2">
        <f t="shared" si="3"/>
        <v>785</v>
      </c>
      <c r="H13" s="4">
        <f t="shared" si="3"/>
        <v>938</v>
      </c>
      <c r="I13" s="12">
        <f t="shared" si="0"/>
        <v>4427</v>
      </c>
      <c r="J13" s="49"/>
      <c r="K13" s="46"/>
      <c r="L13" s="35"/>
    </row>
    <row r="14" spans="1:12" customFormat="1" ht="14.25" thickTop="1" x14ac:dyDescent="0.15">
      <c r="A14" s="35"/>
      <c r="B14" s="64" t="s">
        <v>4</v>
      </c>
      <c r="C14" s="65"/>
      <c r="D14" s="5">
        <f>D13/$I$13</f>
        <v>0.19155184097583014</v>
      </c>
      <c r="E14" s="6">
        <f t="shared" ref="E14:I14" si="4">E13/$I$13</f>
        <v>0.20849333634515474</v>
      </c>
      <c r="F14" s="6">
        <f t="shared" si="4"/>
        <v>0.21075220239439801</v>
      </c>
      <c r="G14" s="6">
        <f t="shared" si="4"/>
        <v>0.17732098486559747</v>
      </c>
      <c r="H14" s="7">
        <f t="shared" si="4"/>
        <v>0.21188163541901966</v>
      </c>
      <c r="I14" s="13">
        <f t="shared" si="4"/>
        <v>1</v>
      </c>
      <c r="J14" s="46"/>
      <c r="K14" s="46"/>
      <c r="L14" s="35"/>
    </row>
    <row r="15" spans="1:12" customFormat="1" ht="14.25" thickBot="1" x14ac:dyDescent="0.2">
      <c r="A15" s="35"/>
      <c r="B15" s="66" t="s">
        <v>3</v>
      </c>
      <c r="C15" s="67"/>
      <c r="D15" s="29">
        <f>_xlfn.RANK.EQ(D13,$D$13:$H$13,1)</f>
        <v>2</v>
      </c>
      <c r="E15" s="30">
        <f t="shared" ref="E15:H15" si="5">_xlfn.RANK.EQ(E13,$D$13:$H$13,1)</f>
        <v>3</v>
      </c>
      <c r="F15" s="30">
        <f t="shared" si="5"/>
        <v>4</v>
      </c>
      <c r="G15" s="30">
        <f t="shared" si="5"/>
        <v>1</v>
      </c>
      <c r="H15" s="31">
        <f t="shared" si="5"/>
        <v>5</v>
      </c>
      <c r="I15" s="32"/>
      <c r="J15" s="46"/>
      <c r="K15" s="46"/>
      <c r="L15" s="35"/>
    </row>
    <row r="16" spans="1:12" ht="14.25" thickBot="1" x14ac:dyDescent="0.2">
      <c r="A16" s="34"/>
      <c r="B16" s="34"/>
      <c r="C16" s="57"/>
      <c r="D16" s="34"/>
      <c r="E16" s="34"/>
      <c r="F16" s="34"/>
      <c r="G16" s="34"/>
      <c r="H16" s="34"/>
      <c r="I16" s="47"/>
      <c r="J16" s="57"/>
      <c r="L16" s="34"/>
    </row>
    <row r="17" spans="1:12" ht="14.25" thickBot="1" x14ac:dyDescent="0.2">
      <c r="A17" s="34"/>
      <c r="B17" s="48" t="s">
        <v>20</v>
      </c>
      <c r="C17" s="68">
        <f>LARGE(D7:H12,10)</f>
        <v>165</v>
      </c>
      <c r="D17" s="69" t="s">
        <v>21</v>
      </c>
      <c r="E17" s="34"/>
      <c r="F17" s="34"/>
      <c r="G17" s="34"/>
      <c r="H17" s="34"/>
      <c r="I17" s="47"/>
      <c r="J17" s="34"/>
      <c r="K17" s="47"/>
      <c r="L17" s="34"/>
    </row>
    <row r="18" spans="1:12" x14ac:dyDescent="0.1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1:12" x14ac:dyDescent="0.1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1:12" x14ac:dyDescent="0.1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x14ac:dyDescent="0.1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spans="1:12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2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12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</sheetData>
  <mergeCells count="5">
    <mergeCell ref="B7:B9"/>
    <mergeCell ref="B10:B12"/>
    <mergeCell ref="B13:C13"/>
    <mergeCell ref="B14:C14"/>
    <mergeCell ref="B15:C15"/>
  </mergeCells>
  <phoneticPr fontId="3"/>
  <printOptions horizontalCentere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1g-nok113</dc:creator>
  <cp:lastModifiedBy>4g-nok013</cp:lastModifiedBy>
  <cp:lastPrinted>2023-03-02T07:47:37Z</cp:lastPrinted>
  <dcterms:created xsi:type="dcterms:W3CDTF">2018-08-28T01:14:23Z</dcterms:created>
  <dcterms:modified xsi:type="dcterms:W3CDTF">2023-04-05T07:15:33Z</dcterms:modified>
</cp:coreProperties>
</file>