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5-解答\"/>
    </mc:Choice>
  </mc:AlternateContent>
  <xr:revisionPtr revIDLastSave="0" documentId="13_ncr:1_{F1A173D7-7DCB-4D87-95A0-292F07D59092}" xr6:coauthVersionLast="36" xr6:coauthVersionMax="47" xr10:uidLastSave="{00000000-0000-0000-0000-000000000000}"/>
  <bookViews>
    <workbookView xWindow="-105" yWindow="-105" windowWidth="23250" windowHeight="12450" tabRatio="769" xr2:uid="{00000000-000D-0000-FFFF-FFFF00000000}"/>
  </bookViews>
  <sheets>
    <sheet name="Sheet1" sheetId="1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6" l="1"/>
  <c r="E15" i="16"/>
  <c r="F15" i="16"/>
  <c r="G15" i="16"/>
  <c r="H15" i="16"/>
  <c r="D14" i="16"/>
  <c r="E14" i="16"/>
  <c r="F14" i="16"/>
  <c r="G14" i="16"/>
  <c r="H14" i="16"/>
  <c r="C14" i="16"/>
  <c r="C15" i="16"/>
  <c r="C17" i="16" l="1"/>
  <c r="H13" i="16" l="1"/>
  <c r="G13" i="16"/>
  <c r="F13" i="16"/>
  <c r="E13" i="16"/>
  <c r="D13" i="16"/>
  <c r="C13" i="16"/>
  <c r="I12" i="16"/>
  <c r="I11" i="16"/>
  <c r="I10" i="16"/>
  <c r="I9" i="16"/>
  <c r="I8" i="16"/>
  <c r="K8" i="16" l="1"/>
  <c r="K9" i="16"/>
  <c r="K10" i="16"/>
  <c r="K11" i="16"/>
  <c r="K12" i="16"/>
  <c r="I13" i="16"/>
  <c r="J13" i="16" s="1"/>
  <c r="J8" i="16" l="1"/>
  <c r="J12" i="16"/>
  <c r="J9" i="16"/>
  <c r="J11" i="16"/>
  <c r="J10" i="16"/>
</calcChain>
</file>

<file path=xl/sharedStrings.xml><?xml version="1.0" encoding="utf-8"?>
<sst xmlns="http://schemas.openxmlformats.org/spreadsheetml/2006/main" count="26" uniqueCount="25">
  <si>
    <t>受験者氏名(ひらがな)</t>
    <rPh sb="0" eb="3">
      <t>ジュケンシャ</t>
    </rPh>
    <rPh sb="3" eb="5">
      <t>シメイ</t>
    </rPh>
    <phoneticPr fontId="4"/>
  </si>
  <si>
    <t>受験番号(全角)</t>
    <rPh sb="0" eb="2">
      <t>ジュケン</t>
    </rPh>
    <rPh sb="2" eb="4">
      <t>バンゴウ</t>
    </rPh>
    <rPh sb="5" eb="7">
      <t>ゼンカク</t>
    </rPh>
    <phoneticPr fontId="4"/>
  </si>
  <si>
    <t>割合</t>
    <rPh sb="0" eb="2">
      <t>ワリアイ</t>
    </rPh>
    <phoneticPr fontId="5"/>
  </si>
  <si>
    <t>評価</t>
    <rPh sb="0" eb="2">
      <t>ヒョウカ</t>
    </rPh>
    <phoneticPr fontId="5"/>
  </si>
  <si>
    <t>2016年</t>
    <rPh sb="4" eb="5">
      <t>ネン</t>
    </rPh>
    <phoneticPr fontId="3"/>
  </si>
  <si>
    <t>2022年</t>
    <rPh sb="4" eb="5">
      <t>ネン</t>
    </rPh>
    <phoneticPr fontId="3"/>
  </si>
  <si>
    <t>種類</t>
    <rPh sb="0" eb="2">
      <t>シュルイ</t>
    </rPh>
    <phoneticPr fontId="5"/>
  </si>
  <si>
    <t>種類別</t>
    <rPh sb="0" eb="2">
      <t>シュルイ</t>
    </rPh>
    <rPh sb="2" eb="3">
      <t>ベツ</t>
    </rPh>
    <phoneticPr fontId="5"/>
  </si>
  <si>
    <t>種類別</t>
    <rPh sb="0" eb="2">
      <t>シュルイ</t>
    </rPh>
    <rPh sb="2" eb="3">
      <t>ベツ</t>
    </rPh>
    <phoneticPr fontId="3"/>
  </si>
  <si>
    <t>量(kg)</t>
    <rPh sb="0" eb="1">
      <t>リョウ</t>
    </rPh>
    <phoneticPr fontId="5"/>
  </si>
  <si>
    <t>合計(kg)</t>
    <rPh sb="0" eb="2">
      <t>ゴウケイ</t>
    </rPh>
    <phoneticPr fontId="5"/>
  </si>
  <si>
    <t>2020年</t>
    <rPh sb="4" eb="5">
      <t>ネン</t>
    </rPh>
    <phoneticPr fontId="3"/>
  </si>
  <si>
    <t>順位</t>
    <rPh sb="0" eb="2">
      <t>ジュンイ</t>
    </rPh>
    <phoneticPr fontId="3"/>
  </si>
  <si>
    <t>2012年</t>
    <rPh sb="4" eb="5">
      <t>ネン</t>
    </rPh>
    <phoneticPr fontId="3"/>
  </si>
  <si>
    <t>2014年</t>
    <rPh sb="4" eb="5">
      <t>ネン</t>
    </rPh>
    <phoneticPr fontId="3"/>
  </si>
  <si>
    <t>2018年</t>
    <rPh sb="4" eb="5">
      <t>ネン</t>
    </rPh>
    <phoneticPr fontId="3"/>
  </si>
  <si>
    <t>きのこ類</t>
  </si>
  <si>
    <t>牛乳</t>
    <phoneticPr fontId="3"/>
  </si>
  <si>
    <t>パン</t>
    <phoneticPr fontId="3"/>
  </si>
  <si>
    <t>魚介類</t>
  </si>
  <si>
    <t>野菜類</t>
    <phoneticPr fontId="3"/>
  </si>
  <si>
    <t>第3位</t>
    <phoneticPr fontId="3"/>
  </si>
  <si>
    <t>ジャバダ中学校給食食べ残し調査結果</t>
  </si>
  <si>
    <t>kg</t>
    <phoneticPr fontId="3"/>
  </si>
  <si>
    <t>端数処理</t>
    <rPh sb="0" eb="4">
      <t>ハスウショリ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</si>
</sst>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1" applyFont="1">
      <alignment vertical="center"/>
    </xf>
    <xf numFmtId="0" fontId="6" fillId="0" borderId="0" xfId="1" applyFont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4" fontId="6" fillId="0" borderId="0" xfId="0" applyNumberFormat="1" applyFont="1">
      <alignment vertical="center"/>
    </xf>
    <xf numFmtId="0" fontId="6" fillId="0" borderId="9" xfId="2" applyNumberFormat="1" applyFont="1" applyFill="1" applyBorder="1">
      <alignment vertical="center"/>
    </xf>
    <xf numFmtId="0" fontId="6" fillId="0" borderId="1" xfId="2" applyNumberFormat="1" applyFont="1" applyFill="1" applyBorder="1">
      <alignment vertical="center"/>
    </xf>
    <xf numFmtId="0" fontId="6" fillId="0" borderId="22" xfId="2" applyNumberFormat="1" applyFont="1" applyFill="1" applyBorder="1">
      <alignment vertical="center"/>
    </xf>
    <xf numFmtId="176" fontId="6" fillId="0" borderId="25" xfId="2" applyNumberFormat="1" applyFont="1" applyBorder="1">
      <alignment vertical="center"/>
    </xf>
    <xf numFmtId="176" fontId="6" fillId="0" borderId="4" xfId="2" applyNumberFormat="1" applyFont="1" applyBorder="1">
      <alignment vertical="center"/>
    </xf>
    <xf numFmtId="176" fontId="6" fillId="0" borderId="26" xfId="2" applyNumberFormat="1" applyFont="1" applyBorder="1">
      <alignment vertical="center"/>
    </xf>
    <xf numFmtId="0" fontId="6" fillId="0" borderId="0" xfId="1" applyFont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7" xfId="2" applyNumberFormat="1" applyFont="1" applyBorder="1">
      <alignment vertical="center"/>
    </xf>
    <xf numFmtId="0" fontId="6" fillId="0" borderId="8" xfId="0" applyFont="1" applyBorder="1">
      <alignment vertical="center"/>
    </xf>
    <xf numFmtId="176" fontId="6" fillId="0" borderId="36" xfId="0" applyNumberFormat="1" applyFont="1" applyBorder="1">
      <alignment vertical="center"/>
    </xf>
    <xf numFmtId="0" fontId="6" fillId="0" borderId="17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0" fontId="0" fillId="0" borderId="0" xfId="1" applyFont="1">
      <alignment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18" xfId="2" applyNumberFormat="1" applyFont="1" applyFill="1" applyBorder="1">
      <alignment vertical="center"/>
    </xf>
    <xf numFmtId="0" fontId="6" fillId="2" borderId="19" xfId="2" applyNumberFormat="1" applyFont="1" applyFill="1" applyBorder="1">
      <alignment vertical="center"/>
    </xf>
    <xf numFmtId="0" fontId="6" fillId="2" borderId="2" xfId="2" applyNumberFormat="1" applyFont="1" applyFill="1" applyBorder="1">
      <alignment vertical="center"/>
    </xf>
    <xf numFmtId="0" fontId="6" fillId="2" borderId="20" xfId="2" applyNumberFormat="1" applyFont="1" applyFill="1" applyBorder="1">
      <alignment vertical="center"/>
    </xf>
    <xf numFmtId="0" fontId="6" fillId="2" borderId="21" xfId="2" applyNumberFormat="1" applyFont="1" applyFill="1" applyBorder="1">
      <alignment vertical="center"/>
    </xf>
    <xf numFmtId="0" fontId="6" fillId="2" borderId="23" xfId="2" applyNumberFormat="1" applyFont="1" applyFill="1" applyBorder="1">
      <alignment vertical="center"/>
    </xf>
    <xf numFmtId="0" fontId="6" fillId="2" borderId="25" xfId="2" applyNumberFormat="1" applyFont="1" applyFill="1" applyBorder="1">
      <alignment vertical="center"/>
    </xf>
    <xf numFmtId="0" fontId="6" fillId="2" borderId="29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right" vertical="center"/>
    </xf>
    <xf numFmtId="38" fontId="6" fillId="0" borderId="7" xfId="2" applyFont="1" applyBorder="1">
      <alignment vertical="center"/>
    </xf>
    <xf numFmtId="38" fontId="6" fillId="0" borderId="3" xfId="2" applyFont="1" applyBorder="1">
      <alignment vertical="center"/>
    </xf>
    <xf numFmtId="38" fontId="6" fillId="0" borderId="24" xfId="2" applyFont="1" applyBorder="1">
      <alignment vertical="center"/>
    </xf>
    <xf numFmtId="38" fontId="6" fillId="0" borderId="34" xfId="2" applyFont="1" applyBorder="1">
      <alignment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14" xfId="1" applyFont="1" applyBorder="1" applyAlignment="1">
      <alignment horizontal="right" vertical="center"/>
    </xf>
    <xf numFmtId="0" fontId="6" fillId="0" borderId="16" xfId="0" applyNumberFormat="1" applyFont="1" applyBorder="1">
      <alignment vertical="center"/>
    </xf>
    <xf numFmtId="0" fontId="6" fillId="2" borderId="2" xfId="2" applyNumberFormat="1" applyFont="1" applyFill="1" applyBorder="1" applyAlignment="1">
      <alignment horizontal="right" vertical="center"/>
    </xf>
    <xf numFmtId="0" fontId="6" fillId="0" borderId="2" xfId="2" applyNumberFormat="1" applyFont="1" applyFill="1" applyBorder="1" applyAlignment="1">
      <alignment horizontal="right" vertical="center"/>
    </xf>
    <xf numFmtId="0" fontId="6" fillId="2" borderId="4" xfId="2" applyNumberFormat="1" applyFont="1" applyFill="1" applyBorder="1" applyAlignment="1">
      <alignment horizontal="right" vertical="center"/>
    </xf>
    <xf numFmtId="0" fontId="6" fillId="0" borderId="0" xfId="1" applyFont="1" applyBorder="1">
      <alignment vertical="center"/>
    </xf>
    <xf numFmtId="0" fontId="1" fillId="0" borderId="0" xfId="1" applyFont="1" applyBorder="1">
      <alignment vertical="center"/>
    </xf>
    <xf numFmtId="0" fontId="6" fillId="0" borderId="0" xfId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37" xfId="1" applyFont="1" applyBorder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川端 文子" id="{AE12BB62-8FC2-47C7-9098-2716789DBC1B}" userId="96f8264f6ca95f2b" providerId="Windows Live"/>
</personList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85BF5-A61C-4A33-81AD-2EE6AE5F85C7}">
  <dimension ref="A1:L20"/>
  <sheetViews>
    <sheetView tabSelected="1" zoomScaleNormal="100" zoomScaleSheetLayoutView="100" workbookViewId="0"/>
  </sheetViews>
  <sheetFormatPr defaultColWidth="9" defaultRowHeight="13.5" x14ac:dyDescent="0.15"/>
  <cols>
    <col min="1" max="1" width="9" style="1"/>
    <col min="2" max="2" width="10.625" style="1" customWidth="1"/>
    <col min="3" max="8" width="9" style="1"/>
    <col min="9" max="10" width="9" style="1" customWidth="1"/>
    <col min="11" max="11" width="7.625" style="1" customWidth="1"/>
    <col min="12" max="16384" width="9" style="1"/>
  </cols>
  <sheetData>
    <row r="1" spans="1:11" x14ac:dyDescent="0.15">
      <c r="A1" s="28" t="s">
        <v>1</v>
      </c>
    </row>
    <row r="2" spans="1:11" x14ac:dyDescent="0.15">
      <c r="A2" s="1" t="s">
        <v>0</v>
      </c>
    </row>
    <row r="3" spans="1:11" x14ac:dyDescent="0.15">
      <c r="I3" s="28"/>
    </row>
    <row r="4" spans="1:11" s="3" customFormat="1" x14ac:dyDescent="0.15">
      <c r="B4" s="4" t="s">
        <v>22</v>
      </c>
      <c r="C4" s="4"/>
      <c r="D4" s="4"/>
      <c r="E4" s="4"/>
      <c r="F4" s="4"/>
      <c r="G4" s="4"/>
      <c r="H4" s="4"/>
      <c r="I4" s="4"/>
      <c r="J4" s="4"/>
      <c r="K4" s="4"/>
    </row>
    <row r="5" spans="1:11" s="3" customFormat="1" ht="14.25" thickBot="1" x14ac:dyDescent="0.2"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3" customFormat="1" x14ac:dyDescent="0.15">
      <c r="B6" s="53" t="s">
        <v>6</v>
      </c>
      <c r="C6" s="55" t="s">
        <v>9</v>
      </c>
      <c r="D6" s="55"/>
      <c r="E6" s="55"/>
      <c r="F6" s="55"/>
      <c r="G6" s="55"/>
      <c r="H6" s="56"/>
      <c r="I6" s="13" t="s">
        <v>7</v>
      </c>
      <c r="J6" s="14" t="s">
        <v>8</v>
      </c>
      <c r="K6" s="53" t="s">
        <v>12</v>
      </c>
    </row>
    <row r="7" spans="1:11" s="3" customFormat="1" ht="14.25" thickBot="1" x14ac:dyDescent="0.2">
      <c r="B7" s="54"/>
      <c r="C7" s="29" t="s">
        <v>13</v>
      </c>
      <c r="D7" s="44" t="s">
        <v>14</v>
      </c>
      <c r="E7" s="44" t="s">
        <v>4</v>
      </c>
      <c r="F7" s="44" t="s">
        <v>15</v>
      </c>
      <c r="G7" s="44" t="s">
        <v>11</v>
      </c>
      <c r="H7" s="30" t="s">
        <v>5</v>
      </c>
      <c r="I7" s="15" t="s">
        <v>10</v>
      </c>
      <c r="J7" s="16" t="s">
        <v>2</v>
      </c>
      <c r="K7" s="54"/>
    </row>
    <row r="8" spans="1:11" s="3" customFormat="1" x14ac:dyDescent="0.15">
      <c r="B8" s="25" t="s">
        <v>16</v>
      </c>
      <c r="C8" s="31">
        <v>78</v>
      </c>
      <c r="D8" s="6">
        <v>112</v>
      </c>
      <c r="E8" s="6">
        <v>65</v>
      </c>
      <c r="F8" s="6">
        <v>94</v>
      </c>
      <c r="G8" s="6">
        <v>83</v>
      </c>
      <c r="H8" s="32">
        <v>177</v>
      </c>
      <c r="I8" s="40">
        <f>SUM(C8:H8)</f>
        <v>609</v>
      </c>
      <c r="J8" s="9">
        <f>I8/$I$13</f>
        <v>0.16671229126745141</v>
      </c>
      <c r="K8" s="20">
        <f>_xlfn.RANK.EQ(I8,$I$8:$I$12,1)</f>
        <v>2</v>
      </c>
    </row>
    <row r="9" spans="1:11" s="3" customFormat="1" x14ac:dyDescent="0.15">
      <c r="B9" s="26" t="s">
        <v>17</v>
      </c>
      <c r="C9" s="33">
        <v>118</v>
      </c>
      <c r="D9" s="7">
        <v>67</v>
      </c>
      <c r="E9" s="7">
        <v>99</v>
      </c>
      <c r="F9" s="7">
        <v>320</v>
      </c>
      <c r="G9" s="7">
        <v>105</v>
      </c>
      <c r="H9" s="34">
        <v>343</v>
      </c>
      <c r="I9" s="41">
        <f t="shared" ref="I9:I13" si="0">SUM(C9:H9)</f>
        <v>1052</v>
      </c>
      <c r="J9" s="10">
        <f t="shared" ref="J9:J12" si="1">I9/$I$13</f>
        <v>0.28798248015329864</v>
      </c>
      <c r="K9" s="20">
        <f t="shared" ref="K9:K12" si="2">_xlfn.RANK.EQ(I9,$I$8:$I$12,1)</f>
        <v>5</v>
      </c>
    </row>
    <row r="10" spans="1:11" s="3" customFormat="1" x14ac:dyDescent="0.15">
      <c r="B10" s="26" t="s">
        <v>18</v>
      </c>
      <c r="C10" s="33">
        <v>51</v>
      </c>
      <c r="D10" s="7">
        <v>36</v>
      </c>
      <c r="E10" s="7">
        <v>77</v>
      </c>
      <c r="F10" s="7">
        <v>95</v>
      </c>
      <c r="G10" s="7">
        <v>62</v>
      </c>
      <c r="H10" s="34">
        <v>127</v>
      </c>
      <c r="I10" s="41">
        <f t="shared" si="0"/>
        <v>448</v>
      </c>
      <c r="J10" s="10">
        <f t="shared" si="1"/>
        <v>0.12263892690938955</v>
      </c>
      <c r="K10" s="20">
        <f t="shared" si="2"/>
        <v>1</v>
      </c>
    </row>
    <row r="11" spans="1:11" s="3" customFormat="1" x14ac:dyDescent="0.15">
      <c r="B11" s="26" t="s">
        <v>19</v>
      </c>
      <c r="C11" s="33">
        <v>43</v>
      </c>
      <c r="D11" s="7">
        <v>98</v>
      </c>
      <c r="E11" s="7">
        <v>91</v>
      </c>
      <c r="F11" s="7">
        <v>179</v>
      </c>
      <c r="G11" s="7">
        <v>68</v>
      </c>
      <c r="H11" s="34">
        <v>154</v>
      </c>
      <c r="I11" s="41">
        <f t="shared" si="0"/>
        <v>633</v>
      </c>
      <c r="J11" s="10">
        <f t="shared" si="1"/>
        <v>0.17328223378045443</v>
      </c>
      <c r="K11" s="20">
        <f t="shared" si="2"/>
        <v>3</v>
      </c>
    </row>
    <row r="12" spans="1:11" s="3" customFormat="1" ht="14.25" thickBot="1" x14ac:dyDescent="0.2">
      <c r="B12" s="27" t="s">
        <v>20</v>
      </c>
      <c r="C12" s="35">
        <v>149</v>
      </c>
      <c r="D12" s="8">
        <v>207</v>
      </c>
      <c r="E12" s="8">
        <v>144</v>
      </c>
      <c r="F12" s="8">
        <v>114</v>
      </c>
      <c r="G12" s="8">
        <v>201</v>
      </c>
      <c r="H12" s="36">
        <v>96</v>
      </c>
      <c r="I12" s="42">
        <f t="shared" si="0"/>
        <v>911</v>
      </c>
      <c r="J12" s="11">
        <f t="shared" si="1"/>
        <v>0.24938406788940598</v>
      </c>
      <c r="K12" s="20">
        <f t="shared" si="2"/>
        <v>4</v>
      </c>
    </row>
    <row r="13" spans="1:11" s="3" customFormat="1" ht="15" thickTop="1" thickBot="1" x14ac:dyDescent="0.2">
      <c r="B13" s="17" t="s">
        <v>10</v>
      </c>
      <c r="C13" s="31">
        <f>SUM(C8:C12)</f>
        <v>439</v>
      </c>
      <c r="D13" s="6">
        <f t="shared" ref="D13:H13" si="3">SUM(D8:D12)</f>
        <v>520</v>
      </c>
      <c r="E13" s="6">
        <f t="shared" si="3"/>
        <v>476</v>
      </c>
      <c r="F13" s="6">
        <f>SUM(F8:F12)</f>
        <v>802</v>
      </c>
      <c r="G13" s="6">
        <f>SUM(G8:G12)</f>
        <v>519</v>
      </c>
      <c r="H13" s="37">
        <f t="shared" si="3"/>
        <v>897</v>
      </c>
      <c r="I13" s="43">
        <f t="shared" si="0"/>
        <v>3653</v>
      </c>
      <c r="J13" s="23">
        <f>I13/$I$13</f>
        <v>1</v>
      </c>
      <c r="K13" s="24"/>
    </row>
    <row r="14" spans="1:11" s="3" customFormat="1" x14ac:dyDescent="0.15">
      <c r="B14" s="18" t="s">
        <v>3</v>
      </c>
      <c r="C14" s="47" t="str">
        <f>IF(C13&gt;=520,"×","◎")</f>
        <v>◎</v>
      </c>
      <c r="D14" s="48" t="str">
        <f t="shared" ref="D14:H14" si="4">IF(D13&gt;=520,"×","◎")</f>
        <v>×</v>
      </c>
      <c r="E14" s="48" t="str">
        <f t="shared" si="4"/>
        <v>◎</v>
      </c>
      <c r="F14" s="48" t="str">
        <f t="shared" si="4"/>
        <v>×</v>
      </c>
      <c r="G14" s="48" t="str">
        <f t="shared" si="4"/>
        <v>◎</v>
      </c>
      <c r="H14" s="49" t="str">
        <f t="shared" si="4"/>
        <v>×</v>
      </c>
      <c r="I14" s="21"/>
      <c r="J14" s="46"/>
      <c r="K14" s="4"/>
    </row>
    <row r="15" spans="1:11" s="3" customFormat="1" ht="14.25" thickBot="1" x14ac:dyDescent="0.2">
      <c r="B15" s="19" t="s">
        <v>24</v>
      </c>
      <c r="C15" s="38">
        <f>ROUNDUP(C13,-1)</f>
        <v>440</v>
      </c>
      <c r="D15" s="38">
        <f t="shared" ref="D15:H15" si="5">ROUNDUP(D13,-1)</f>
        <v>520</v>
      </c>
      <c r="E15" s="38">
        <f t="shared" si="5"/>
        <v>480</v>
      </c>
      <c r="F15" s="38">
        <f t="shared" si="5"/>
        <v>810</v>
      </c>
      <c r="G15" s="38">
        <f t="shared" si="5"/>
        <v>520</v>
      </c>
      <c r="H15" s="39">
        <f t="shared" si="5"/>
        <v>900</v>
      </c>
      <c r="I15" s="22"/>
      <c r="J15" s="5"/>
      <c r="K15" s="4"/>
    </row>
    <row r="16" spans="1:11" ht="14.25" thickBot="1" x14ac:dyDescent="0.2">
      <c r="B16" s="52"/>
      <c r="C16" s="2"/>
      <c r="D16" s="2"/>
      <c r="E16" s="2"/>
      <c r="F16" s="2"/>
      <c r="G16" s="2"/>
      <c r="H16" s="2"/>
      <c r="I16" s="12"/>
      <c r="K16" s="52"/>
    </row>
    <row r="17" spans="1:12" ht="14.25" thickBot="1" x14ac:dyDescent="0.2">
      <c r="B17" s="45" t="s">
        <v>21</v>
      </c>
      <c r="C17" s="57">
        <f>SMALL(C8:H12,3)</f>
        <v>51</v>
      </c>
      <c r="D17" s="58" t="s">
        <v>23</v>
      </c>
      <c r="E17" s="2"/>
      <c r="F17" s="2"/>
      <c r="G17" s="2"/>
      <c r="H17" s="2"/>
      <c r="I17" s="12"/>
      <c r="J17" s="12"/>
      <c r="K17" s="12"/>
    </row>
    <row r="18" spans="1:12" x14ac:dyDescent="0.1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</row>
    <row r="19" spans="1:12" x14ac:dyDescent="0.1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</row>
    <row r="20" spans="1:12" x14ac:dyDescent="0.1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</sheetData>
  <mergeCells count="3">
    <mergeCell ref="B6:B7"/>
    <mergeCell ref="C6:H6"/>
    <mergeCell ref="K6:K7"/>
  </mergeCells>
  <phoneticPr fontId="3"/>
  <printOptions horizontalCentere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1g-nok113</dc:creator>
  <cp:lastModifiedBy>4g-nok013</cp:lastModifiedBy>
  <cp:lastPrinted>2023-03-02T07:49:50Z</cp:lastPrinted>
  <dcterms:created xsi:type="dcterms:W3CDTF">2018-08-28T01:14:23Z</dcterms:created>
  <dcterms:modified xsi:type="dcterms:W3CDTF">2023-04-05T07:16:36Z</dcterms:modified>
</cp:coreProperties>
</file>