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8-解答\"/>
    </mc:Choice>
  </mc:AlternateContent>
  <xr:revisionPtr revIDLastSave="0" documentId="13_ncr:1_{CC7E017D-97D9-444D-948D-D2DDEE7B0CAE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 s="1"/>
  <c r="H16" i="1" s="1"/>
  <c r="G14" i="1"/>
  <c r="G15" i="1" s="1"/>
  <c r="G16" i="1" s="1"/>
  <c r="F14" i="1"/>
  <c r="F15" i="1" s="1"/>
  <c r="F16" i="1" s="1"/>
  <c r="E14" i="1"/>
  <c r="E15" i="1" s="1"/>
  <c r="E16" i="1" s="1"/>
  <c r="D14" i="1"/>
  <c r="D15" i="1" s="1"/>
  <c r="D16" i="1" s="1"/>
  <c r="C14" i="1"/>
  <c r="J13" i="1"/>
  <c r="I13" i="1"/>
  <c r="K13" i="1" s="1"/>
  <c r="J12" i="1"/>
  <c r="I12" i="1"/>
  <c r="K12" i="1" s="1"/>
  <c r="J11" i="1"/>
  <c r="I11" i="1"/>
  <c r="K10" i="1"/>
  <c r="J10" i="1"/>
  <c r="I10" i="1"/>
  <c r="J9" i="1"/>
  <c r="I9" i="1"/>
  <c r="I6" i="1"/>
  <c r="K9" i="1" l="1"/>
  <c r="K11" i="1"/>
  <c r="I14" i="1"/>
  <c r="C15" i="1"/>
  <c r="C16" i="1" s="1"/>
</calcChain>
</file>

<file path=xl/sharedStrings.xml><?xml version="1.0" encoding="utf-8"?>
<sst xmlns="http://schemas.openxmlformats.org/spreadsheetml/2006/main" count="26" uniqueCount="25">
  <si>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</si>
  <si>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</si>
  <si>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たい焼きのJAVADA曜日別売上一覧</t>
    <rPh sb="2" eb="3">
      <t>ヤ</t>
    </rPh>
    <rPh sb="11" eb="13">
      <t>ヨウビ</t>
    </rPh>
    <rPh sb="13" eb="14">
      <t>ベツ</t>
    </rPh>
    <rPh sb="14" eb="16">
      <t>ウリアゲ</t>
    </rPh>
    <rPh sb="16" eb="18">
      <t>イチラン</t>
    </rPh>
    <phoneticPr fontId="4"/>
  </si>
  <si>
    <t>単価</t>
    <rPh sb="0" eb="2">
      <t>タンカ</t>
    </rPh>
    <phoneticPr fontId="4"/>
  </si>
  <si>
    <t>円</t>
    <rPh sb="0" eb="1">
      <t>エン</t>
    </rPh>
    <phoneticPr fontId="4"/>
  </si>
  <si>
    <t>集計</t>
    <rPh sb="0" eb="2">
      <t>シュウケイ</t>
    </rPh>
    <phoneticPr fontId="4"/>
  </si>
  <si>
    <t>商品名</t>
    <rPh sb="0" eb="2">
      <t>ショウヒン</t>
    </rPh>
    <rPh sb="2" eb="3">
      <t>メイ</t>
    </rPh>
    <phoneticPr fontId="4"/>
  </si>
  <si>
    <t>売上数(個)</t>
    <rPh sb="0" eb="2">
      <t>ウリアゲ</t>
    </rPh>
    <rPh sb="2" eb="3">
      <t>スウ</t>
    </rPh>
    <rPh sb="4" eb="5">
      <t>コ</t>
    </rPh>
    <phoneticPr fontId="4"/>
  </si>
  <si>
    <t>商品名別</t>
    <rPh sb="0" eb="2">
      <t>ショウヒン</t>
    </rPh>
    <rPh sb="2" eb="3">
      <t>メイ</t>
    </rPh>
    <rPh sb="3" eb="4">
      <t>ベツ</t>
    </rPh>
    <phoneticPr fontId="4"/>
  </si>
  <si>
    <t>最小値</t>
    <rPh sb="0" eb="3">
      <t>サイショウチ</t>
    </rPh>
    <phoneticPr fontId="4"/>
  </si>
  <si>
    <t>順位</t>
    <rPh sb="0" eb="2">
      <t>ジュンイ</t>
    </rPh>
    <phoneticPr fontId="4"/>
  </si>
  <si>
    <t>火曜日</t>
    <rPh sb="0" eb="3">
      <t>カヨウビ</t>
    </rPh>
    <phoneticPr fontId="4"/>
  </si>
  <si>
    <t>水曜日</t>
  </si>
  <si>
    <t>木曜日</t>
  </si>
  <si>
    <t>金曜日</t>
  </si>
  <si>
    <t>土曜日</t>
  </si>
  <si>
    <t>日曜日</t>
  </si>
  <si>
    <t>合計(個)</t>
    <rPh sb="0" eb="2">
      <t>ゴウケイ</t>
    </rPh>
    <rPh sb="3" eb="4">
      <t>コ</t>
    </rPh>
    <phoneticPr fontId="4"/>
  </si>
  <si>
    <t>つぶあん</t>
    <phoneticPr fontId="4"/>
  </si>
  <si>
    <t>白あん</t>
    <rPh sb="0" eb="1">
      <t>シロ</t>
    </rPh>
    <phoneticPr fontId="4"/>
  </si>
  <si>
    <t>いもあん</t>
    <phoneticPr fontId="4"/>
  </si>
  <si>
    <t>栗あん</t>
    <rPh sb="0" eb="1">
      <t>クリ</t>
    </rPh>
    <phoneticPr fontId="4"/>
  </si>
  <si>
    <t>抹茶あん</t>
    <rPh sb="0" eb="2">
      <t>マッチャ</t>
    </rPh>
    <phoneticPr fontId="4"/>
  </si>
  <si>
    <t>売上(円)</t>
    <rPh sb="0" eb="2">
      <t>ウリアゲ</t>
    </rPh>
    <rPh sb="3" eb="4">
      <t>エン</t>
    </rPh>
    <phoneticPr fontId="4"/>
  </si>
  <si>
    <t>評価</t>
    <rPh sb="0" eb="2">
      <t>ヒョウカ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</si>
</sst>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auto="1"/>
      </right>
      <top style="double">
        <color indexed="64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distributed"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22" xfId="0" applyFont="1" applyBorder="1" applyAlignment="1">
      <alignment horizontal="distributed"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 applyAlignment="1">
      <alignment horizontal="distributed"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33" xfId="0" applyFont="1" applyBorder="1">
      <alignment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>
      <alignment vertical="center"/>
    </xf>
    <xf numFmtId="0" fontId="1" fillId="0" borderId="36" xfId="0" applyFont="1" applyBorder="1">
      <alignment vertical="center"/>
    </xf>
    <xf numFmtId="0" fontId="1" fillId="0" borderId="37" xfId="0" applyFont="1" applyBorder="1">
      <alignment vertical="center"/>
    </xf>
    <xf numFmtId="0" fontId="1" fillId="0" borderId="38" xfId="0" applyFont="1" applyBorder="1">
      <alignment vertical="center"/>
    </xf>
    <xf numFmtId="0" fontId="1" fillId="0" borderId="22" xfId="0" applyFont="1" applyBorder="1" applyAlignment="1">
      <alignment horizontal="center" vertical="center"/>
    </xf>
    <xf numFmtId="38" fontId="1" fillId="0" borderId="23" xfId="1" applyFont="1" applyBorder="1">
      <alignment vertical="center"/>
    </xf>
    <xf numFmtId="38" fontId="1" fillId="0" borderId="24" xfId="1" applyFont="1" applyBorder="1">
      <alignment vertical="center"/>
    </xf>
    <xf numFmtId="38" fontId="1" fillId="0" borderId="28" xfId="1" applyFont="1" applyBorder="1">
      <alignment vertical="center"/>
    </xf>
    <xf numFmtId="0" fontId="1" fillId="0" borderId="0" xfId="0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/>
  </sheetViews>
  <sheetFormatPr defaultRowHeight="13.5" x14ac:dyDescent="0.15"/>
  <cols>
    <col min="2" max="2" width="10.625" customWidth="1"/>
    <col min="9" max="9" width="16.625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/>
    <row r="4" spans="1:11" s="1" customFormat="1" x14ac:dyDescent="0.15">
      <c r="B4" s="1" t="s">
        <v>2</v>
      </c>
    </row>
    <row r="5" spans="1:11" s="1" customFormat="1" x14ac:dyDescent="0.15"/>
    <row r="6" spans="1:11" s="1" customFormat="1" ht="14.25" thickBot="1" x14ac:dyDescent="0.2">
      <c r="B6" s="2" t="s">
        <v>3</v>
      </c>
      <c r="C6" s="1">
        <v>150</v>
      </c>
      <c r="D6" s="1" t="s">
        <v>4</v>
      </c>
      <c r="I6" s="3">
        <f ca="1">TODAY()</f>
        <v>45021</v>
      </c>
      <c r="J6" s="1" t="s">
        <v>5</v>
      </c>
    </row>
    <row r="7" spans="1:11" s="1" customFormat="1" x14ac:dyDescent="0.15">
      <c r="B7" s="40" t="s">
        <v>6</v>
      </c>
      <c r="C7" s="42" t="s">
        <v>7</v>
      </c>
      <c r="D7" s="43"/>
      <c r="E7" s="43"/>
      <c r="F7" s="43"/>
      <c r="G7" s="43"/>
      <c r="H7" s="44"/>
      <c r="I7" s="4" t="s">
        <v>8</v>
      </c>
      <c r="J7" s="45" t="s">
        <v>9</v>
      </c>
      <c r="K7" s="47" t="s">
        <v>10</v>
      </c>
    </row>
    <row r="8" spans="1:11" s="1" customFormat="1" ht="14.25" thickBot="1" x14ac:dyDescent="0.2">
      <c r="B8" s="41"/>
      <c r="C8" s="5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7" t="s">
        <v>16</v>
      </c>
      <c r="I8" s="8" t="s">
        <v>17</v>
      </c>
      <c r="J8" s="46"/>
      <c r="K8" s="48"/>
    </row>
    <row r="9" spans="1:11" s="1" customFormat="1" x14ac:dyDescent="0.15">
      <c r="B9" s="9" t="s">
        <v>18</v>
      </c>
      <c r="C9" s="10">
        <v>156</v>
      </c>
      <c r="D9" s="11">
        <v>172</v>
      </c>
      <c r="E9" s="11">
        <v>163</v>
      </c>
      <c r="F9" s="11">
        <v>142</v>
      </c>
      <c r="G9" s="11">
        <v>166</v>
      </c>
      <c r="H9" s="12">
        <v>181</v>
      </c>
      <c r="I9" s="13">
        <f>SUM(C9:H9)</f>
        <v>980</v>
      </c>
      <c r="J9" s="14">
        <f>MIN(C9:H9)</f>
        <v>142</v>
      </c>
      <c r="K9" s="15">
        <f>_xlfn.RANK.EQ(I9,$I$9:$I$13,0)</f>
        <v>1</v>
      </c>
    </row>
    <row r="10" spans="1:11" s="1" customFormat="1" x14ac:dyDescent="0.15">
      <c r="B10" s="16" t="s">
        <v>19</v>
      </c>
      <c r="C10" s="17">
        <v>51</v>
      </c>
      <c r="D10" s="18">
        <v>57</v>
      </c>
      <c r="E10" s="18">
        <v>58</v>
      </c>
      <c r="F10" s="18">
        <v>53</v>
      </c>
      <c r="G10" s="18">
        <v>60</v>
      </c>
      <c r="H10" s="19">
        <v>69</v>
      </c>
      <c r="I10" s="20">
        <f t="shared" ref="I10:I13" si="0">SUM(C10:H10)</f>
        <v>348</v>
      </c>
      <c r="J10" s="21">
        <f t="shared" ref="J10:J13" si="1">MIN(C10:H10)</f>
        <v>51</v>
      </c>
      <c r="K10" s="22">
        <f t="shared" ref="K10:K13" si="2">_xlfn.RANK.EQ(I10,$I$9:$I$13,0)</f>
        <v>5</v>
      </c>
    </row>
    <row r="11" spans="1:11" s="1" customFormat="1" x14ac:dyDescent="0.15">
      <c r="B11" s="16" t="s">
        <v>20</v>
      </c>
      <c r="C11" s="17">
        <v>146</v>
      </c>
      <c r="D11" s="18">
        <v>148</v>
      </c>
      <c r="E11" s="18">
        <v>135</v>
      </c>
      <c r="F11" s="18">
        <v>141</v>
      </c>
      <c r="G11" s="18">
        <v>143</v>
      </c>
      <c r="H11" s="19">
        <v>158</v>
      </c>
      <c r="I11" s="20">
        <f t="shared" si="0"/>
        <v>871</v>
      </c>
      <c r="J11" s="23">
        <f t="shared" si="1"/>
        <v>135</v>
      </c>
      <c r="K11" s="22">
        <f t="shared" si="2"/>
        <v>3</v>
      </c>
    </row>
    <row r="12" spans="1:11" s="1" customFormat="1" x14ac:dyDescent="0.15">
      <c r="B12" s="16" t="s">
        <v>21</v>
      </c>
      <c r="C12" s="17">
        <v>98</v>
      </c>
      <c r="D12" s="18">
        <v>90</v>
      </c>
      <c r="E12" s="18">
        <v>84</v>
      </c>
      <c r="F12" s="18">
        <v>85</v>
      </c>
      <c r="G12" s="18">
        <v>89</v>
      </c>
      <c r="H12" s="19">
        <v>99</v>
      </c>
      <c r="I12" s="20">
        <f t="shared" si="0"/>
        <v>545</v>
      </c>
      <c r="J12" s="23">
        <f t="shared" si="1"/>
        <v>84</v>
      </c>
      <c r="K12" s="22">
        <f t="shared" si="2"/>
        <v>4</v>
      </c>
    </row>
    <row r="13" spans="1:11" s="1" customFormat="1" ht="14.25" thickBot="1" x14ac:dyDescent="0.2">
      <c r="B13" s="24" t="s">
        <v>22</v>
      </c>
      <c r="C13" s="17">
        <v>156</v>
      </c>
      <c r="D13" s="18">
        <v>117</v>
      </c>
      <c r="E13" s="18">
        <v>160</v>
      </c>
      <c r="F13" s="18">
        <v>176</v>
      </c>
      <c r="G13" s="18">
        <v>185</v>
      </c>
      <c r="H13" s="19">
        <v>181</v>
      </c>
      <c r="I13" s="25">
        <f t="shared" si="0"/>
        <v>975</v>
      </c>
      <c r="J13" s="26">
        <f t="shared" si="1"/>
        <v>117</v>
      </c>
      <c r="K13" s="27">
        <f t="shared" si="2"/>
        <v>2</v>
      </c>
    </row>
    <row r="14" spans="1:11" s="1" customFormat="1" ht="15" thickTop="1" thickBot="1" x14ac:dyDescent="0.2">
      <c r="B14" s="28" t="s">
        <v>17</v>
      </c>
      <c r="C14" s="29">
        <f>SUM(C9:C13)</f>
        <v>607</v>
      </c>
      <c r="D14" s="30">
        <f t="shared" ref="D14:H14" si="3">SUM(D9:D13)</f>
        <v>584</v>
      </c>
      <c r="E14" s="30">
        <f t="shared" si="3"/>
        <v>600</v>
      </c>
      <c r="F14" s="30">
        <f t="shared" si="3"/>
        <v>597</v>
      </c>
      <c r="G14" s="30">
        <f t="shared" si="3"/>
        <v>643</v>
      </c>
      <c r="H14" s="31">
        <f t="shared" si="3"/>
        <v>688</v>
      </c>
      <c r="I14" s="32">
        <f>SUM(C14:H14)</f>
        <v>3719</v>
      </c>
    </row>
    <row r="15" spans="1:11" s="1" customFormat="1" x14ac:dyDescent="0.15">
      <c r="B15" s="33" t="s">
        <v>23</v>
      </c>
      <c r="C15" s="34">
        <f>$C$6*C14</f>
        <v>91050</v>
      </c>
      <c r="D15" s="35">
        <f t="shared" ref="D15:H15" si="4">$C$6*D14</f>
        <v>87600</v>
      </c>
      <c r="E15" s="35">
        <f t="shared" si="4"/>
        <v>90000</v>
      </c>
      <c r="F15" s="35">
        <f t="shared" si="4"/>
        <v>89550</v>
      </c>
      <c r="G15" s="35">
        <f t="shared" si="4"/>
        <v>96450</v>
      </c>
      <c r="H15" s="36">
        <f t="shared" si="4"/>
        <v>103200</v>
      </c>
      <c r="I15" s="37"/>
    </row>
    <row r="16" spans="1:11" s="1" customFormat="1" ht="14.25" thickBot="1" x14ac:dyDescent="0.2">
      <c r="B16" s="38" t="s">
        <v>24</v>
      </c>
      <c r="C16" s="5" t="str">
        <f>IF(C15&lt;90000,"×","◎")</f>
        <v>◎</v>
      </c>
      <c r="D16" s="6" t="str">
        <f t="shared" ref="D16:H16" si="5">IF(D15&lt;90000,"×","◎")</f>
        <v>×</v>
      </c>
      <c r="E16" s="6" t="str">
        <f t="shared" si="5"/>
        <v>◎</v>
      </c>
      <c r="F16" s="6" t="str">
        <f t="shared" si="5"/>
        <v>×</v>
      </c>
      <c r="G16" s="6" t="str">
        <f t="shared" si="5"/>
        <v>◎</v>
      </c>
      <c r="H16" s="39" t="str">
        <f t="shared" si="5"/>
        <v>◎</v>
      </c>
      <c r="I16" s="37"/>
    </row>
  </sheetData>
  <mergeCells count="4">
    <mergeCell ref="B7:B8"/>
    <mergeCell ref="C7:H7"/>
    <mergeCell ref="J7:J8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2020-07-15T01:21:04Z</dcterms:created>
  <dcterms:modified xsi:type="dcterms:W3CDTF">2023-04-05T07:08:42Z</dcterms:modified>
</cp:coreProperties>
</file>