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２．応用問題\応用パターンA\"/>
    </mc:Choice>
  </mc:AlternateContent>
  <xr:revisionPtr revIDLastSave="0" documentId="13_ncr:1_{C52B0BD4-0CF7-40CC-981B-19989FAFE2DB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7" i="1" s="1"/>
  <c r="G14" i="1"/>
  <c r="G17" i="1" s="1"/>
  <c r="F14" i="1"/>
  <c r="F17" i="1" s="1"/>
  <c r="E14" i="1"/>
  <c r="E17" i="1" s="1"/>
  <c r="D14" i="1"/>
  <c r="D17" i="1" s="1"/>
  <c r="C14" i="1"/>
  <c r="C17" i="1" s="1"/>
  <c r="L13" i="1"/>
  <c r="K13" i="1"/>
  <c r="I13" i="1"/>
  <c r="K12" i="1"/>
  <c r="L12" i="1" s="1"/>
  <c r="I12" i="1"/>
  <c r="K11" i="1"/>
  <c r="L11" i="1" s="1"/>
  <c r="I11" i="1"/>
  <c r="K10" i="1"/>
  <c r="L10" i="1" s="1"/>
  <c r="I10" i="1"/>
  <c r="K9" i="1"/>
  <c r="L9" i="1" s="1"/>
  <c r="I9" i="1"/>
  <c r="I6" i="1"/>
  <c r="F15" i="1" l="1"/>
  <c r="G15" i="1"/>
  <c r="F16" i="1"/>
  <c r="G16" i="1"/>
  <c r="I14" i="1"/>
  <c r="H15" i="1"/>
  <c r="H16" i="1"/>
  <c r="C15" i="1"/>
  <c r="C16" i="1"/>
  <c r="D15" i="1"/>
  <c r="D16" i="1"/>
  <c r="E15" i="1"/>
  <c r="E16" i="1"/>
  <c r="J12" i="1" l="1"/>
  <c r="J9" i="1"/>
  <c r="J14" i="1"/>
  <c r="J11" i="1"/>
  <c r="J13" i="1"/>
  <c r="J10" i="1"/>
</calcChain>
</file>

<file path=xl/sharedStrings.xml><?xml version="1.0" encoding="utf-8"?>
<sst xmlns="http://schemas.openxmlformats.org/spreadsheetml/2006/main" count="31" uniqueCount="28">
  <si>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</si>
  <si>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</si>
  <si>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JAVADA映画国別の興行収入の推移</t>
    <rPh sb="6" eb="8">
      <t>エイガ</t>
    </rPh>
    <rPh sb="8" eb="10">
      <t>クニベツ</t>
    </rPh>
    <rPh sb="11" eb="13">
      <t>コウギョウ</t>
    </rPh>
    <rPh sb="13" eb="15">
      <t>シュウニュウ</t>
    </rPh>
    <rPh sb="16" eb="18">
      <t>スイイ</t>
    </rPh>
    <phoneticPr fontId="4"/>
  </si>
  <si>
    <t>年目標</t>
    <rPh sb="0" eb="1">
      <t>ネン</t>
    </rPh>
    <rPh sb="1" eb="3">
      <t>モクヒョウ</t>
    </rPh>
    <phoneticPr fontId="4"/>
  </si>
  <si>
    <t>億円</t>
    <phoneticPr fontId="4"/>
  </si>
  <si>
    <t>現在</t>
    <phoneticPr fontId="4"/>
  </si>
  <si>
    <t>国名</t>
    <rPh sb="0" eb="1">
      <t>クニ</t>
    </rPh>
    <rPh sb="1" eb="2">
      <t>メイ</t>
    </rPh>
    <phoneticPr fontId="4"/>
  </si>
  <si>
    <t>興行収入(億円)</t>
    <rPh sb="0" eb="2">
      <t>コウギョウ</t>
    </rPh>
    <rPh sb="2" eb="4">
      <t>シュウニュウ</t>
    </rPh>
    <phoneticPr fontId="4"/>
  </si>
  <si>
    <t>合計</t>
    <rPh sb="0" eb="2">
      <t>ゴウケイ</t>
    </rPh>
    <phoneticPr fontId="4"/>
  </si>
  <si>
    <t>国別</t>
    <rPh sb="0" eb="2">
      <t>クニベツ</t>
    </rPh>
    <phoneticPr fontId="4"/>
  </si>
  <si>
    <t>平均</t>
    <rPh sb="0" eb="2">
      <t>ヘイキン</t>
    </rPh>
    <phoneticPr fontId="4"/>
  </si>
  <si>
    <t>端数処理</t>
    <phoneticPr fontId="4"/>
  </si>
  <si>
    <r>
      <t>2018年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</si>
  <si>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2019年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</si>
  <si>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2020年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</si>
  <si>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t>(億円)</t>
    <phoneticPr fontId="4"/>
  </si>
  <si>
    <t>収入割合</t>
    <rPh sb="0" eb="2">
      <t>シュウニュウ</t>
    </rPh>
    <rPh sb="2" eb="4">
      <t>ワリアイ</t>
    </rPh>
    <phoneticPr fontId="4"/>
  </si>
  <si>
    <t>日本</t>
    <rPh sb="0" eb="2">
      <t>ニホン</t>
    </rPh>
    <phoneticPr fontId="4"/>
  </si>
  <si>
    <t>中国</t>
    <rPh sb="0" eb="2">
      <t>チュウゴク</t>
    </rPh>
    <phoneticPr fontId="4"/>
  </si>
  <si>
    <t>アメリカ</t>
    <phoneticPr fontId="4"/>
  </si>
  <si>
    <t>ドイツ</t>
    <phoneticPr fontId="4"/>
  </si>
  <si>
    <t>フランス</t>
    <phoneticPr fontId="4"/>
  </si>
  <si>
    <t>端数処理</t>
    <rPh sb="0" eb="4">
      <t>ハスウショリ</t>
    </rPh>
    <phoneticPr fontId="4"/>
  </si>
  <si>
    <t>順位</t>
    <rPh sb="0" eb="2">
      <t>ジュンイ</t>
    </rPh>
    <phoneticPr fontId="4"/>
  </si>
  <si>
    <t>評価</t>
    <rPh sb="0" eb="2">
      <t>ヒョウカ</t>
    </rPh>
    <phoneticPr fontId="4"/>
  </si>
  <si>
    <r>
      <t>2017</t>
    </r>
    <r>
      <rPr>
        <sz val="11"/>
        <color theme="1"/>
        <rFont val="ＭＳ Ｐゴシック"/>
        <family val="2"/>
        <charset val="128"/>
      </rPr>
      <t>年</t>
    </r>
    <rPh sb="4" eb="5">
      <t>ネン</t>
    </rPh>
    <phoneticPr fontId="4"/>
  </si>
  <si>
    <r>
      <t>2021年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</si>
  <si>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2022年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</si>
</sst>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0.0%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>
      <alignment vertical="center"/>
    </xf>
    <xf numFmtId="14" fontId="1" fillId="0" borderId="0" xfId="0" applyNumberFormat="1" applyFo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distributed" vertical="center"/>
    </xf>
    <xf numFmtId="0" fontId="1" fillId="0" borderId="12" xfId="0" applyFont="1" applyBorder="1" applyAlignment="1">
      <alignment horizontal="right" vertical="center"/>
    </xf>
    <xf numFmtId="0" fontId="1" fillId="0" borderId="13" xfId="1" applyNumberFormat="1" applyFont="1" applyBorder="1">
      <alignment vertical="center"/>
    </xf>
    <xf numFmtId="0" fontId="1" fillId="0" borderId="14" xfId="1" applyNumberFormat="1" applyFont="1" applyBorder="1">
      <alignment vertical="center"/>
    </xf>
    <xf numFmtId="0" fontId="1" fillId="0" borderId="15" xfId="1" applyNumberFormat="1" applyFont="1" applyBorder="1">
      <alignment vertical="center"/>
    </xf>
    <xf numFmtId="177" fontId="1" fillId="0" borderId="16" xfId="0" applyNumberFormat="1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 applyAlignment="1">
      <alignment horizontal="distributed" vertical="center"/>
    </xf>
    <xf numFmtId="0" fontId="1" fillId="0" borderId="18" xfId="0" applyFont="1" applyBorder="1" applyAlignment="1">
      <alignment horizontal="right" vertical="center"/>
    </xf>
    <xf numFmtId="0" fontId="1" fillId="0" borderId="19" xfId="1" applyNumberFormat="1" applyFont="1" applyBorder="1">
      <alignment vertical="center"/>
    </xf>
    <xf numFmtId="0" fontId="1" fillId="0" borderId="20" xfId="1" applyNumberFormat="1" applyFont="1" applyBorder="1">
      <alignment vertical="center"/>
    </xf>
    <xf numFmtId="0" fontId="1" fillId="0" borderId="21" xfId="1" applyNumberFormat="1" applyFont="1" applyBorder="1">
      <alignment vertical="center"/>
    </xf>
    <xf numFmtId="177" fontId="1" fillId="0" borderId="17" xfId="0" applyNumberFormat="1" applyFont="1" applyBorder="1">
      <alignment vertical="center"/>
    </xf>
    <xf numFmtId="0" fontId="1" fillId="0" borderId="21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22" xfId="0" applyFont="1" applyBorder="1" applyAlignment="1">
      <alignment horizontal="distributed" vertical="center"/>
    </xf>
    <xf numFmtId="0" fontId="1" fillId="0" borderId="23" xfId="0" applyFont="1" applyBorder="1" applyAlignment="1">
      <alignment horizontal="right" vertical="center"/>
    </xf>
    <xf numFmtId="0" fontId="1" fillId="0" borderId="24" xfId="1" applyNumberFormat="1" applyFont="1" applyBorder="1">
      <alignment vertical="center"/>
    </xf>
    <xf numFmtId="0" fontId="1" fillId="0" borderId="25" xfId="1" applyNumberFormat="1" applyFont="1" applyBorder="1">
      <alignment vertical="center"/>
    </xf>
    <xf numFmtId="0" fontId="1" fillId="0" borderId="26" xfId="1" applyNumberFormat="1" applyFont="1" applyBorder="1">
      <alignment vertical="center"/>
    </xf>
    <xf numFmtId="177" fontId="1" fillId="0" borderId="22" xfId="0" applyNumberFormat="1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31" xfId="1" applyNumberFormat="1" applyFont="1" applyBorder="1" applyAlignment="1">
      <alignment vertical="center"/>
    </xf>
    <xf numFmtId="0" fontId="1" fillId="0" borderId="32" xfId="1" applyNumberFormat="1" applyFont="1" applyBorder="1" applyAlignment="1">
      <alignment vertical="center"/>
    </xf>
    <xf numFmtId="0" fontId="1" fillId="0" borderId="33" xfId="1" applyNumberFormat="1" applyFont="1" applyBorder="1">
      <alignment vertical="center"/>
    </xf>
    <xf numFmtId="177" fontId="1" fillId="0" borderId="10" xfId="0" applyNumberFormat="1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3" xfId="1" applyNumberFormat="1" applyFont="1" applyBorder="1" applyAlignment="1">
      <alignment vertical="center"/>
    </xf>
    <xf numFmtId="0" fontId="1" fillId="0" borderId="34" xfId="1" applyNumberFormat="1" applyFont="1" applyBorder="1" applyAlignment="1">
      <alignment vertical="center"/>
    </xf>
    <xf numFmtId="0" fontId="1" fillId="0" borderId="0" xfId="1" applyNumberFormat="1" applyFont="1" applyBorder="1">
      <alignment vertical="center"/>
    </xf>
    <xf numFmtId="177" fontId="1" fillId="0" borderId="0" xfId="0" applyNumberFormat="1" applyFont="1" applyBorder="1">
      <alignment vertical="center"/>
    </xf>
    <xf numFmtId="38" fontId="1" fillId="0" borderId="13" xfId="1" applyFont="1" applyBorder="1" applyAlignment="1">
      <alignment vertical="center"/>
    </xf>
    <xf numFmtId="38" fontId="1" fillId="0" borderId="34" xfId="1" applyFont="1" applyBorder="1" applyAlignment="1">
      <alignment vertical="center"/>
    </xf>
    <xf numFmtId="0" fontId="1" fillId="0" borderId="35" xfId="0" applyFont="1" applyBorder="1">
      <alignment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0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workbookViewId="0"/>
  </sheetViews>
  <sheetFormatPr defaultRowHeight="13.5" x14ac:dyDescent="0.15"/>
  <cols>
    <col min="1" max="1" width="9" style="1"/>
    <col min="2" max="2" width="10.625" style="1" customWidth="1"/>
    <col min="3" max="8" width="9" style="1"/>
    <col min="9" max="9" width="12.625" style="1" customWidth="1"/>
    <col min="10" max="16384" width="9" style="1"/>
  </cols>
  <sheetData>
    <row r="1" spans="1:12" x14ac:dyDescent="0.15">
      <c r="A1" s="1" t="s">
        <v>0</v>
      </c>
    </row>
    <row r="2" spans="1:12" x14ac:dyDescent="0.15">
      <c r="A2" s="1" t="s">
        <v>1</v>
      </c>
    </row>
    <row r="4" spans="1:12" x14ac:dyDescent="0.15">
      <c r="B4" s="1" t="s">
        <v>2</v>
      </c>
    </row>
    <row r="6" spans="1:12" ht="14.25" thickBot="1" x14ac:dyDescent="0.2">
      <c r="B6" s="2" t="s">
        <v>3</v>
      </c>
      <c r="C6" s="1">
        <v>1000</v>
      </c>
      <c r="D6" s="1" t="s">
        <v>4</v>
      </c>
      <c r="I6" s="3">
        <f ca="1">TODAY()</f>
        <v>45021</v>
      </c>
      <c r="J6" s="4" t="s">
        <v>5</v>
      </c>
    </row>
    <row r="7" spans="1:12" x14ac:dyDescent="0.15">
      <c r="B7" s="57" t="s">
        <v>6</v>
      </c>
      <c r="C7" s="59" t="s">
        <v>7</v>
      </c>
      <c r="D7" s="59"/>
      <c r="E7" s="59"/>
      <c r="F7" s="59"/>
      <c r="G7" s="59"/>
      <c r="H7" s="60"/>
      <c r="I7" s="5" t="s">
        <v>8</v>
      </c>
      <c r="J7" s="6" t="s">
        <v>9</v>
      </c>
      <c r="K7" s="5" t="s">
        <v>10</v>
      </c>
      <c r="L7" s="6" t="s">
        <v>11</v>
      </c>
    </row>
    <row r="8" spans="1:12" ht="14.25" thickBot="1" x14ac:dyDescent="0.2">
      <c r="B8" s="58"/>
      <c r="C8" s="56" t="s">
        <v>25</v>
      </c>
      <c r="D8" s="7" t="s">
        <v>12</v>
      </c>
      <c r="E8" s="7" t="s">
        <v>13</v>
      </c>
      <c r="F8" s="7" t="s">
        <v>14</v>
      </c>
      <c r="G8" s="7" t="s">
        <v>26</v>
      </c>
      <c r="H8" s="8" t="s">
        <v>27</v>
      </c>
      <c r="I8" s="9" t="s">
        <v>15</v>
      </c>
      <c r="J8" s="10" t="s">
        <v>16</v>
      </c>
      <c r="K8" s="9" t="s">
        <v>15</v>
      </c>
      <c r="L8" s="10" t="s">
        <v>15</v>
      </c>
    </row>
    <row r="9" spans="1:12" x14ac:dyDescent="0.15">
      <c r="B9" s="11" t="s">
        <v>17</v>
      </c>
      <c r="C9" s="12">
        <v>221</v>
      </c>
      <c r="D9" s="13">
        <v>249</v>
      </c>
      <c r="E9" s="13">
        <v>305</v>
      </c>
      <c r="F9" s="13">
        <v>168</v>
      </c>
      <c r="G9" s="13">
        <v>188</v>
      </c>
      <c r="H9" s="14">
        <v>195</v>
      </c>
      <c r="I9" s="15">
        <f>SUM(C9:H9)</f>
        <v>1326</v>
      </c>
      <c r="J9" s="16">
        <f>I9/$I$14</f>
        <v>0.23560767590618337</v>
      </c>
      <c r="K9" s="17">
        <f>AVERAGE(C9:H9)</f>
        <v>221</v>
      </c>
      <c r="L9" s="18">
        <f>ROUNDUP(K9,-1)</f>
        <v>230</v>
      </c>
    </row>
    <row r="10" spans="1:12" x14ac:dyDescent="0.15">
      <c r="B10" s="19" t="s">
        <v>18</v>
      </c>
      <c r="C10" s="20">
        <v>112</v>
      </c>
      <c r="D10" s="21">
        <v>149</v>
      </c>
      <c r="E10" s="21">
        <v>439</v>
      </c>
      <c r="F10" s="21">
        <v>204</v>
      </c>
      <c r="G10" s="21">
        <v>101</v>
      </c>
      <c r="H10" s="22">
        <v>93</v>
      </c>
      <c r="I10" s="23">
        <f t="shared" ref="I10:I14" si="0">SUM(C10:H10)</f>
        <v>1098</v>
      </c>
      <c r="J10" s="24">
        <f t="shared" ref="J10:J13" si="1">I10/$I$14</f>
        <v>0.19509594882729211</v>
      </c>
      <c r="K10" s="25">
        <f t="shared" ref="K10:K13" si="2">AVERAGE(C10:H10)</f>
        <v>183</v>
      </c>
      <c r="L10" s="26">
        <f t="shared" ref="L10:L13" si="3">ROUNDUP(K10,-1)</f>
        <v>190</v>
      </c>
    </row>
    <row r="11" spans="1:12" x14ac:dyDescent="0.15">
      <c r="B11" s="19" t="s">
        <v>19</v>
      </c>
      <c r="C11" s="20">
        <v>244</v>
      </c>
      <c r="D11" s="21">
        <v>254</v>
      </c>
      <c r="E11" s="21">
        <v>397</v>
      </c>
      <c r="F11" s="21">
        <v>94</v>
      </c>
      <c r="G11" s="21">
        <v>142</v>
      </c>
      <c r="H11" s="22">
        <v>63</v>
      </c>
      <c r="I11" s="23">
        <f t="shared" si="0"/>
        <v>1194</v>
      </c>
      <c r="J11" s="24">
        <f t="shared" si="1"/>
        <v>0.21215351812366737</v>
      </c>
      <c r="K11" s="25">
        <f t="shared" si="2"/>
        <v>199</v>
      </c>
      <c r="L11" s="26">
        <f t="shared" si="3"/>
        <v>200</v>
      </c>
    </row>
    <row r="12" spans="1:12" x14ac:dyDescent="0.15">
      <c r="B12" s="19" t="s">
        <v>20</v>
      </c>
      <c r="C12" s="20">
        <v>343</v>
      </c>
      <c r="D12" s="21">
        <v>190</v>
      </c>
      <c r="E12" s="21">
        <v>156</v>
      </c>
      <c r="F12" s="21">
        <v>80</v>
      </c>
      <c r="G12" s="21">
        <v>96</v>
      </c>
      <c r="H12" s="22">
        <v>131</v>
      </c>
      <c r="I12" s="23">
        <f t="shared" si="0"/>
        <v>996</v>
      </c>
      <c r="J12" s="24">
        <f t="shared" si="1"/>
        <v>0.17697228144989338</v>
      </c>
      <c r="K12" s="25">
        <f t="shared" si="2"/>
        <v>166</v>
      </c>
      <c r="L12" s="26">
        <f t="shared" si="3"/>
        <v>170</v>
      </c>
    </row>
    <row r="13" spans="1:12" ht="14.25" thickBot="1" x14ac:dyDescent="0.2">
      <c r="B13" s="27" t="s">
        <v>21</v>
      </c>
      <c r="C13" s="28">
        <v>80</v>
      </c>
      <c r="D13" s="29">
        <v>157</v>
      </c>
      <c r="E13" s="29">
        <v>405</v>
      </c>
      <c r="F13" s="29">
        <v>166</v>
      </c>
      <c r="G13" s="29">
        <v>105</v>
      </c>
      <c r="H13" s="30">
        <v>101</v>
      </c>
      <c r="I13" s="31">
        <f t="shared" si="0"/>
        <v>1014</v>
      </c>
      <c r="J13" s="32">
        <f t="shared" si="1"/>
        <v>0.18017057569296374</v>
      </c>
      <c r="K13" s="33">
        <f t="shared" si="2"/>
        <v>169</v>
      </c>
      <c r="L13" s="34">
        <f t="shared" si="3"/>
        <v>170</v>
      </c>
    </row>
    <row r="14" spans="1:12" ht="15" thickTop="1" thickBot="1" x14ac:dyDescent="0.2">
      <c r="B14" s="35" t="s">
        <v>8</v>
      </c>
      <c r="C14" s="36">
        <f>SUM(C9:C13)</f>
        <v>1000</v>
      </c>
      <c r="D14" s="37">
        <f t="shared" ref="D14:H14" si="4">SUM(D9:D13)</f>
        <v>999</v>
      </c>
      <c r="E14" s="37">
        <f t="shared" si="4"/>
        <v>1702</v>
      </c>
      <c r="F14" s="37">
        <f t="shared" si="4"/>
        <v>712</v>
      </c>
      <c r="G14" s="37">
        <f t="shared" si="4"/>
        <v>632</v>
      </c>
      <c r="H14" s="38">
        <f t="shared" si="4"/>
        <v>583</v>
      </c>
      <c r="I14" s="39">
        <f t="shared" si="0"/>
        <v>5628</v>
      </c>
      <c r="J14" s="40">
        <f>I14/$I$14</f>
        <v>1</v>
      </c>
    </row>
    <row r="15" spans="1:12" x14ac:dyDescent="0.15">
      <c r="B15" s="41" t="s">
        <v>22</v>
      </c>
      <c r="C15" s="42">
        <f>ROUNDDOWN(C14,-1)</f>
        <v>1000</v>
      </c>
      <c r="D15" s="43">
        <f t="shared" ref="D15:H15" si="5">ROUNDDOWN(D14,-1)</f>
        <v>990</v>
      </c>
      <c r="E15" s="43">
        <f t="shared" si="5"/>
        <v>1700</v>
      </c>
      <c r="F15" s="43">
        <f t="shared" si="5"/>
        <v>710</v>
      </c>
      <c r="G15" s="43">
        <f t="shared" si="5"/>
        <v>630</v>
      </c>
      <c r="H15" s="44">
        <f t="shared" si="5"/>
        <v>580</v>
      </c>
      <c r="I15" s="45"/>
      <c r="J15" s="46"/>
    </row>
    <row r="16" spans="1:12" x14ac:dyDescent="0.15">
      <c r="B16" s="41" t="s">
        <v>23</v>
      </c>
      <c r="C16" s="42">
        <f>_xlfn.RANK.EQ(C14,$C$14:$H$14,0)</f>
        <v>2</v>
      </c>
      <c r="D16" s="47">
        <f t="shared" ref="D16:H16" si="6">_xlfn.RANK.EQ(D14,$C$14:$H$14,0)</f>
        <v>3</v>
      </c>
      <c r="E16" s="47">
        <f t="shared" si="6"/>
        <v>1</v>
      </c>
      <c r="F16" s="47">
        <f t="shared" si="6"/>
        <v>4</v>
      </c>
      <c r="G16" s="47">
        <f t="shared" si="6"/>
        <v>5</v>
      </c>
      <c r="H16" s="48">
        <f t="shared" si="6"/>
        <v>6</v>
      </c>
      <c r="I16" s="49"/>
    </row>
    <row r="17" spans="1:13" ht="14.25" thickBot="1" x14ac:dyDescent="0.2">
      <c r="B17" s="50" t="s">
        <v>24</v>
      </c>
      <c r="C17" s="51" t="str">
        <f>IF(C14&gt;=$C$6,"◎","×")</f>
        <v>◎</v>
      </c>
      <c r="D17" s="7" t="str">
        <f t="shared" ref="D17:H17" si="7">IF(D14&gt;=$C$6,"◎","×")</f>
        <v>×</v>
      </c>
      <c r="E17" s="7" t="str">
        <f t="shared" si="7"/>
        <v>◎</v>
      </c>
      <c r="F17" s="7" t="str">
        <f t="shared" si="7"/>
        <v>×</v>
      </c>
      <c r="G17" s="7" t="str">
        <f t="shared" si="7"/>
        <v>×</v>
      </c>
      <c r="H17" s="52" t="str">
        <f t="shared" si="7"/>
        <v>×</v>
      </c>
      <c r="K17" s="53"/>
      <c r="L17" s="53"/>
    </row>
    <row r="18" spans="1:13" x14ac:dyDescent="0.15">
      <c r="B18" s="5"/>
      <c r="I18" s="53"/>
      <c r="J18" s="54"/>
      <c r="K18" s="54"/>
      <c r="L18" s="54"/>
    </row>
    <row r="19" spans="1:13" x14ac:dyDescent="0.15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3" x14ac:dyDescent="0.15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</row>
  </sheetData>
  <mergeCells count="2">
    <mergeCell ref="B7:B8"/>
    <mergeCell ref="C7:H7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cp:lastPrinted>2021-12-02T04:39:16Z</cp:lastPrinted>
  <dcterms:created xsi:type="dcterms:W3CDTF">2021-12-02T04:37:03Z</dcterms:created>
  <dcterms:modified xsi:type="dcterms:W3CDTF">2023-04-05T07:17:46Z</dcterms:modified>
</cp:coreProperties>
</file>