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\\gyomusvr\試験業務課\ＣＳ関係\CS 起案\②　過年度分（H18 ～ R2）\R1（H31）起案\01　原義書\57-2020.02.05　練習問題集の作成(分冊版)\印刷原稿\表計算\★Office2019対応版\3級\cs_hyo_2023text.03（※提供データはこれを修正）\問題集\解答例データ\２．応用問題\応用パターンC\"/>
    </mc:Choice>
  </mc:AlternateContent>
  <xr:revisionPtr revIDLastSave="0" documentId="13_ncr:1_{098FD9F3-0969-4AE1-BF84-E133471698F9}" xr6:coauthVersionLast="36" xr6:coauthVersionMax="36" xr10:uidLastSave="{00000000-0000-0000-0000-000000000000}"/>
  <bookViews>
    <workbookView xWindow="0" yWindow="0" windowWidth="28800" windowHeight="1231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1" l="1"/>
  <c r="F15" i="1"/>
  <c r="D15" i="1"/>
  <c r="H14" i="1"/>
  <c r="H16" i="1" s="1"/>
  <c r="G14" i="1"/>
  <c r="G15" i="1" s="1"/>
  <c r="F14" i="1"/>
  <c r="E14" i="1"/>
  <c r="E15" i="1" s="1"/>
  <c r="D14" i="1"/>
  <c r="C14" i="1"/>
  <c r="I14" i="1" s="1"/>
  <c r="L13" i="1"/>
  <c r="K13" i="1"/>
  <c r="J13" i="1"/>
  <c r="I13" i="1"/>
  <c r="L12" i="1"/>
  <c r="K12" i="1"/>
  <c r="J12" i="1"/>
  <c r="I12" i="1"/>
  <c r="L11" i="1"/>
  <c r="K11" i="1"/>
  <c r="J11" i="1"/>
  <c r="I11" i="1"/>
  <c r="L10" i="1"/>
  <c r="K10" i="1"/>
  <c r="J10" i="1"/>
  <c r="I10" i="1"/>
  <c r="L9" i="1"/>
  <c r="K9" i="1"/>
  <c r="J9" i="1"/>
  <c r="I9" i="1"/>
  <c r="I6" i="1"/>
  <c r="D16" i="1" l="1"/>
  <c r="F16" i="1"/>
  <c r="C15" i="1"/>
  <c r="E16" i="1"/>
  <c r="G16" i="1"/>
</calcChain>
</file>

<file path=xl/sharedStrings.xml><?xml version="1.0" encoding="utf-8"?>
<sst xmlns="http://schemas.openxmlformats.org/spreadsheetml/2006/main" count="29" uniqueCount="27">
  <si>
    <t>受験番号(全角)</t>
    <rPh sb="0" eb="2">
      <t>ジュケン</t>
    </rPh>
    <rPh sb="2" eb="4">
      <t>バンゴウ</t>
    </rPh>
    <rPh sb="5" eb="7">
      <t>ゼンカク</t>
    </rPh>
    <phoneticPr fontId="3"/>
  </si>
  <si>
    <t>受験者氏名(ひらがな)</t>
    <rPh sb="0" eb="3">
      <t>ジュケンシャ</t>
    </rPh>
    <rPh sb="3" eb="5">
      <t>シメイ</t>
    </rPh>
    <phoneticPr fontId="3"/>
  </si>
  <si>
    <t>JAVADA島ウミガメ個体数調査一覧</t>
    <rPh sb="6" eb="7">
      <t>シマ</t>
    </rPh>
    <rPh sb="11" eb="14">
      <t>コタイスウ</t>
    </rPh>
    <rPh sb="14" eb="16">
      <t>チョウサ</t>
    </rPh>
    <rPh sb="16" eb="18">
      <t>イチラン</t>
    </rPh>
    <phoneticPr fontId="4"/>
  </si>
  <si>
    <t>年目標</t>
    <rPh sb="0" eb="1">
      <t>ネン</t>
    </rPh>
    <rPh sb="1" eb="3">
      <t>モクヒョウ</t>
    </rPh>
    <phoneticPr fontId="4"/>
  </si>
  <si>
    <t>頭</t>
    <rPh sb="0" eb="1">
      <t>トウ</t>
    </rPh>
    <phoneticPr fontId="4"/>
  </si>
  <si>
    <t>現在</t>
    <rPh sb="0" eb="2">
      <t>ゲンザイ</t>
    </rPh>
    <phoneticPr fontId="4"/>
  </si>
  <si>
    <t>地域</t>
    <rPh sb="0" eb="2">
      <t>チイキ</t>
    </rPh>
    <phoneticPr fontId="4"/>
  </si>
  <si>
    <t>個体数(頭)</t>
    <rPh sb="0" eb="2">
      <t>コタイ</t>
    </rPh>
    <rPh sb="2" eb="3">
      <t>スウ</t>
    </rPh>
    <rPh sb="4" eb="5">
      <t>トウ</t>
    </rPh>
    <phoneticPr fontId="4"/>
  </si>
  <si>
    <t>地域別</t>
    <rPh sb="0" eb="3">
      <t>チイキベツ</t>
    </rPh>
    <phoneticPr fontId="4"/>
  </si>
  <si>
    <t>最小値</t>
    <rPh sb="0" eb="3">
      <t>サイショウチ</t>
    </rPh>
    <phoneticPr fontId="4"/>
  </si>
  <si>
    <t>ワースト</t>
    <phoneticPr fontId="4"/>
  </si>
  <si>
    <t>1年目</t>
    <rPh sb="1" eb="3">
      <t>ネンメ</t>
    </rPh>
    <phoneticPr fontId="4"/>
  </si>
  <si>
    <t>2年目</t>
    <rPh sb="1" eb="3">
      <t>ネンメ</t>
    </rPh>
    <phoneticPr fontId="4"/>
  </si>
  <si>
    <t>3年目</t>
    <rPh sb="1" eb="3">
      <t>ネンメ</t>
    </rPh>
    <phoneticPr fontId="4"/>
  </si>
  <si>
    <t>4年目</t>
    <rPh sb="1" eb="3">
      <t>ネンメ</t>
    </rPh>
    <phoneticPr fontId="4"/>
  </si>
  <si>
    <t>5年目</t>
    <rPh sb="1" eb="3">
      <t>ネンメ</t>
    </rPh>
    <phoneticPr fontId="4"/>
  </si>
  <si>
    <t>6年目</t>
    <rPh sb="1" eb="3">
      <t>ネンメ</t>
    </rPh>
    <phoneticPr fontId="4"/>
  </si>
  <si>
    <t>合計(頭)</t>
    <rPh sb="0" eb="2">
      <t>ゴウケイ</t>
    </rPh>
    <rPh sb="3" eb="4">
      <t>トウ</t>
    </rPh>
    <phoneticPr fontId="4"/>
  </si>
  <si>
    <t>平均(頭)</t>
    <rPh sb="0" eb="2">
      <t>ヘイキン</t>
    </rPh>
    <rPh sb="3" eb="4">
      <t>トウ</t>
    </rPh>
    <phoneticPr fontId="4"/>
  </si>
  <si>
    <t>第2位</t>
    <rPh sb="0" eb="1">
      <t>ダイ</t>
    </rPh>
    <rPh sb="2" eb="3">
      <t>イ</t>
    </rPh>
    <phoneticPr fontId="4"/>
  </si>
  <si>
    <t>西南浜</t>
    <rPh sb="0" eb="2">
      <t>セイナン</t>
    </rPh>
    <rPh sb="2" eb="3">
      <t>ハマ</t>
    </rPh>
    <phoneticPr fontId="4"/>
  </si>
  <si>
    <t>なか浜</t>
    <rPh sb="2" eb="3">
      <t>ハマ</t>
    </rPh>
    <phoneticPr fontId="4"/>
  </si>
  <si>
    <t>南浜</t>
    <rPh sb="0" eb="2">
      <t>ミナミハマ</t>
    </rPh>
    <phoneticPr fontId="4"/>
  </si>
  <si>
    <t>ひがし浜</t>
    <rPh sb="3" eb="4">
      <t>ハマ</t>
    </rPh>
    <phoneticPr fontId="4"/>
  </si>
  <si>
    <t>北中央浜</t>
    <rPh sb="0" eb="1">
      <t>キタ</t>
    </rPh>
    <rPh sb="1" eb="3">
      <t>チュウオウ</t>
    </rPh>
    <rPh sb="3" eb="4">
      <t>ハマ</t>
    </rPh>
    <phoneticPr fontId="4"/>
  </si>
  <si>
    <t>達成率</t>
    <rPh sb="0" eb="3">
      <t>タッセイリツ</t>
    </rPh>
    <phoneticPr fontId="4"/>
  </si>
  <si>
    <t>評価</t>
    <rPh sb="0" eb="2">
      <t>ヒョウカ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</si>
</sst>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&quot;年&quot;m&quot;月&quot;;@"/>
    <numFmt numFmtId="177" formatCode="0.0%"/>
  </numFmts>
  <fonts count="6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57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176" fontId="1" fillId="0" borderId="0" xfId="0" applyNumberFormat="1" applyFont="1">
      <alignment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4" xfId="0" applyFont="1" applyBorder="1" applyAlignment="1">
      <alignment horizontal="distributed" vertical="center"/>
    </xf>
    <xf numFmtId="0" fontId="1" fillId="0" borderId="15" xfId="0" applyFont="1" applyBorder="1">
      <alignment vertical="center"/>
    </xf>
    <xf numFmtId="0" fontId="1" fillId="0" borderId="16" xfId="0" applyFont="1" applyBorder="1">
      <alignment vertical="center"/>
    </xf>
    <xf numFmtId="0" fontId="1" fillId="0" borderId="17" xfId="0" applyFont="1" applyBorder="1">
      <alignment vertical="center"/>
    </xf>
    <xf numFmtId="0" fontId="1" fillId="0" borderId="18" xfId="0" applyNumberFormat="1" applyFont="1" applyBorder="1" applyAlignment="1">
      <alignment vertical="center"/>
    </xf>
    <xf numFmtId="0" fontId="1" fillId="0" borderId="15" xfId="0" applyNumberFormat="1" applyFont="1" applyBorder="1" applyAlignment="1">
      <alignment vertical="center"/>
    </xf>
    <xf numFmtId="0" fontId="1" fillId="0" borderId="16" xfId="0" applyNumberFormat="1" applyFont="1" applyBorder="1" applyAlignment="1">
      <alignment vertical="center"/>
    </xf>
    <xf numFmtId="0" fontId="1" fillId="0" borderId="19" xfId="0" applyFont="1" applyBorder="1" applyAlignment="1">
      <alignment horizontal="distributed" vertical="center"/>
    </xf>
    <xf numFmtId="0" fontId="1" fillId="0" borderId="20" xfId="0" applyFont="1" applyBorder="1">
      <alignment vertical="center"/>
    </xf>
    <xf numFmtId="0" fontId="1" fillId="0" borderId="21" xfId="0" applyFont="1" applyBorder="1">
      <alignment vertical="center"/>
    </xf>
    <xf numFmtId="0" fontId="1" fillId="0" borderId="22" xfId="0" applyFont="1" applyBorder="1">
      <alignment vertical="center"/>
    </xf>
    <xf numFmtId="0" fontId="1" fillId="0" borderId="23" xfId="0" applyNumberFormat="1" applyFont="1" applyBorder="1" applyAlignment="1">
      <alignment vertical="center"/>
    </xf>
    <xf numFmtId="0" fontId="1" fillId="0" borderId="20" xfId="0" applyNumberFormat="1" applyFont="1" applyBorder="1" applyAlignment="1">
      <alignment vertical="center"/>
    </xf>
    <xf numFmtId="0" fontId="1" fillId="0" borderId="21" xfId="0" applyNumberFormat="1" applyFont="1" applyBorder="1" applyAlignment="1">
      <alignment vertical="center"/>
    </xf>
    <xf numFmtId="0" fontId="1" fillId="0" borderId="24" xfId="0" applyFont="1" applyBorder="1" applyAlignment="1">
      <alignment horizontal="distributed" vertical="center"/>
    </xf>
    <xf numFmtId="0" fontId="1" fillId="0" borderId="25" xfId="0" applyFont="1" applyBorder="1">
      <alignment vertical="center"/>
    </xf>
    <xf numFmtId="0" fontId="1" fillId="0" borderId="26" xfId="0" applyFont="1" applyBorder="1">
      <alignment vertical="center"/>
    </xf>
    <xf numFmtId="0" fontId="1" fillId="0" borderId="27" xfId="0" applyFont="1" applyBorder="1">
      <alignment vertical="center"/>
    </xf>
    <xf numFmtId="0" fontId="1" fillId="0" borderId="28" xfId="0" applyNumberFormat="1" applyFont="1" applyBorder="1" applyAlignment="1">
      <alignment vertical="center"/>
    </xf>
    <xf numFmtId="0" fontId="1" fillId="0" borderId="8" xfId="0" applyNumberFormat="1" applyFont="1" applyBorder="1" applyAlignment="1">
      <alignment vertical="center"/>
    </xf>
    <xf numFmtId="0" fontId="1" fillId="0" borderId="9" xfId="0" applyNumberFormat="1" applyFont="1" applyBorder="1" applyAlignment="1">
      <alignment vertical="center"/>
    </xf>
    <xf numFmtId="0" fontId="1" fillId="0" borderId="29" xfId="0" applyNumberFormat="1" applyFont="1" applyBorder="1" applyAlignment="1">
      <alignment vertical="center"/>
    </xf>
    <xf numFmtId="0" fontId="1" fillId="0" borderId="30" xfId="0" applyFont="1" applyBorder="1" applyAlignment="1">
      <alignment horizontal="right" vertical="center"/>
    </xf>
    <xf numFmtId="0" fontId="1" fillId="0" borderId="31" xfId="0" applyNumberFormat="1" applyFont="1" applyBorder="1">
      <alignment vertical="center"/>
    </xf>
    <xf numFmtId="0" fontId="1" fillId="0" borderId="32" xfId="0" applyNumberFormat="1" applyFont="1" applyBorder="1">
      <alignment vertical="center"/>
    </xf>
    <xf numFmtId="0" fontId="1" fillId="0" borderId="33" xfId="0" applyNumberFormat="1" applyFont="1" applyBorder="1">
      <alignment vertical="center"/>
    </xf>
    <xf numFmtId="0" fontId="1" fillId="0" borderId="11" xfId="0" applyNumberFormat="1" applyFont="1" applyBorder="1" applyAlignment="1">
      <alignment vertical="center"/>
    </xf>
    <xf numFmtId="0" fontId="1" fillId="0" borderId="0" xfId="0" applyNumberFormat="1" applyFont="1" applyAlignment="1">
      <alignment vertical="center"/>
    </xf>
    <xf numFmtId="0" fontId="1" fillId="0" borderId="14" xfId="0" applyFont="1" applyBorder="1" applyAlignment="1">
      <alignment horizontal="right" vertical="center"/>
    </xf>
    <xf numFmtId="177" fontId="1" fillId="0" borderId="15" xfId="0" applyNumberFormat="1" applyFont="1" applyBorder="1">
      <alignment vertical="center"/>
    </xf>
    <xf numFmtId="177" fontId="1" fillId="0" borderId="16" xfId="0" applyNumberFormat="1" applyFont="1" applyBorder="1">
      <alignment vertical="center"/>
    </xf>
    <xf numFmtId="177" fontId="1" fillId="0" borderId="34" xfId="0" applyNumberFormat="1" applyFont="1" applyBorder="1">
      <alignment vertical="center"/>
    </xf>
    <xf numFmtId="0" fontId="1" fillId="0" borderId="35" xfId="0" applyFont="1" applyBorder="1" applyAlignment="1">
      <alignment horizontal="right" vertical="center"/>
    </xf>
    <xf numFmtId="0" fontId="1" fillId="0" borderId="36" xfId="0" applyNumberFormat="1" applyFont="1" applyBorder="1">
      <alignment vertical="center"/>
    </xf>
    <xf numFmtId="0" fontId="1" fillId="0" borderId="9" xfId="0" applyNumberFormat="1" applyFont="1" applyBorder="1" applyAlignment="1">
      <alignment horizontal="center" vertical="center"/>
    </xf>
    <xf numFmtId="0" fontId="1" fillId="0" borderId="37" xfId="0" applyNumberFormat="1" applyFont="1" applyBorder="1" applyAlignment="1">
      <alignment horizontal="center" vertical="center"/>
    </xf>
    <xf numFmtId="0" fontId="1" fillId="0" borderId="0" xfId="0" applyNumberFormat="1" applyFont="1">
      <alignment vertical="center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Border="1">
      <alignment vertical="center"/>
    </xf>
    <xf numFmtId="0" fontId="1" fillId="0" borderId="38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9"/>
  <sheetViews>
    <sheetView tabSelected="1" workbookViewId="0"/>
  </sheetViews>
  <sheetFormatPr defaultRowHeight="13.5" x14ac:dyDescent="0.15"/>
  <cols>
    <col min="1" max="1" width="9" style="1"/>
    <col min="2" max="2" width="13.625" style="1" customWidth="1"/>
    <col min="3" max="8" width="9" style="1"/>
    <col min="9" max="9" width="12.625" style="1" customWidth="1"/>
    <col min="10" max="11" width="9" style="1"/>
    <col min="12" max="12" width="9" style="1" customWidth="1"/>
    <col min="13" max="16384" width="9" style="1"/>
  </cols>
  <sheetData>
    <row r="1" spans="1:12" x14ac:dyDescent="0.15">
      <c r="A1" s="1" t="s">
        <v>0</v>
      </c>
    </row>
    <row r="2" spans="1:12" x14ac:dyDescent="0.15">
      <c r="A2" s="1" t="s">
        <v>1</v>
      </c>
    </row>
    <row r="4" spans="1:12" x14ac:dyDescent="0.15">
      <c r="B4" s="1" t="s">
        <v>2</v>
      </c>
    </row>
    <row r="6" spans="1:12" ht="14.25" thickBot="1" x14ac:dyDescent="0.2">
      <c r="B6" s="2" t="s">
        <v>3</v>
      </c>
      <c r="C6" s="1">
        <v>600</v>
      </c>
      <c r="D6" s="1" t="s">
        <v>4</v>
      </c>
      <c r="I6" s="3">
        <f ca="1">TODAY()</f>
        <v>45021</v>
      </c>
      <c r="J6" s="1" t="s">
        <v>5</v>
      </c>
    </row>
    <row r="7" spans="1:12" x14ac:dyDescent="0.15">
      <c r="B7" s="51" t="s">
        <v>6</v>
      </c>
      <c r="C7" s="53" t="s">
        <v>7</v>
      </c>
      <c r="D7" s="53"/>
      <c r="E7" s="53"/>
      <c r="F7" s="53"/>
      <c r="G7" s="53"/>
      <c r="H7" s="54"/>
      <c r="I7" s="4" t="s">
        <v>8</v>
      </c>
      <c r="J7" s="5" t="s">
        <v>8</v>
      </c>
      <c r="K7" s="55" t="s">
        <v>9</v>
      </c>
      <c r="L7" s="4" t="s">
        <v>10</v>
      </c>
    </row>
    <row r="8" spans="1:12" ht="14.25" thickBot="1" x14ac:dyDescent="0.2">
      <c r="B8" s="52"/>
      <c r="C8" s="6" t="s">
        <v>11</v>
      </c>
      <c r="D8" s="7" t="s">
        <v>12</v>
      </c>
      <c r="E8" s="7" t="s">
        <v>13</v>
      </c>
      <c r="F8" s="7" t="s">
        <v>14</v>
      </c>
      <c r="G8" s="7" t="s">
        <v>15</v>
      </c>
      <c r="H8" s="8" t="s">
        <v>16</v>
      </c>
      <c r="I8" s="9" t="s">
        <v>17</v>
      </c>
      <c r="J8" s="10" t="s">
        <v>18</v>
      </c>
      <c r="K8" s="56"/>
      <c r="L8" s="9" t="s">
        <v>19</v>
      </c>
    </row>
    <row r="9" spans="1:12" x14ac:dyDescent="0.15">
      <c r="B9" s="11" t="s">
        <v>20</v>
      </c>
      <c r="C9" s="12">
        <v>82</v>
      </c>
      <c r="D9" s="13">
        <v>91</v>
      </c>
      <c r="E9" s="13">
        <v>103</v>
      </c>
      <c r="F9" s="13">
        <v>98</v>
      </c>
      <c r="G9" s="13">
        <v>121</v>
      </c>
      <c r="H9" s="14">
        <v>93</v>
      </c>
      <c r="I9" s="15">
        <f>SUM(C9:H9)</f>
        <v>588</v>
      </c>
      <c r="J9" s="16">
        <f>AVERAGE(C9:H9)</f>
        <v>98</v>
      </c>
      <c r="K9" s="17">
        <f>MIN(C9:H9)</f>
        <v>82</v>
      </c>
      <c r="L9" s="15">
        <f>SMALL(C9:H9,2)</f>
        <v>91</v>
      </c>
    </row>
    <row r="10" spans="1:12" x14ac:dyDescent="0.15">
      <c r="B10" s="18" t="s">
        <v>21</v>
      </c>
      <c r="C10" s="19">
        <v>90</v>
      </c>
      <c r="D10" s="20">
        <v>89</v>
      </c>
      <c r="E10" s="20">
        <v>132</v>
      </c>
      <c r="F10" s="20">
        <v>186</v>
      </c>
      <c r="G10" s="20">
        <v>137</v>
      </c>
      <c r="H10" s="21">
        <v>98</v>
      </c>
      <c r="I10" s="22">
        <f t="shared" ref="I10:I14" si="0">SUM(C10:H10)</f>
        <v>732</v>
      </c>
      <c r="J10" s="23">
        <f t="shared" ref="J10:J13" si="1">AVERAGE(C10:H10)</f>
        <v>122</v>
      </c>
      <c r="K10" s="24">
        <f t="shared" ref="K10:K13" si="2">MIN(C10:H10)</f>
        <v>89</v>
      </c>
      <c r="L10" s="22">
        <f t="shared" ref="L10:L13" si="3">SMALL(C10:H10,2)</f>
        <v>90</v>
      </c>
    </row>
    <row r="11" spans="1:12" x14ac:dyDescent="0.15">
      <c r="B11" s="18" t="s">
        <v>22</v>
      </c>
      <c r="C11" s="19">
        <v>198</v>
      </c>
      <c r="D11" s="20">
        <v>210</v>
      </c>
      <c r="E11" s="20">
        <v>97</v>
      </c>
      <c r="F11" s="20">
        <v>250</v>
      </c>
      <c r="G11" s="20">
        <v>143</v>
      </c>
      <c r="H11" s="21">
        <v>92</v>
      </c>
      <c r="I11" s="22">
        <f t="shared" si="0"/>
        <v>990</v>
      </c>
      <c r="J11" s="23">
        <f t="shared" si="1"/>
        <v>165</v>
      </c>
      <c r="K11" s="24">
        <f t="shared" si="2"/>
        <v>92</v>
      </c>
      <c r="L11" s="22">
        <f t="shared" si="3"/>
        <v>97</v>
      </c>
    </row>
    <row r="12" spans="1:12" x14ac:dyDescent="0.15">
      <c r="B12" s="18" t="s">
        <v>23</v>
      </c>
      <c r="C12" s="19">
        <v>115</v>
      </c>
      <c r="D12" s="20">
        <v>273</v>
      </c>
      <c r="E12" s="20">
        <v>116</v>
      </c>
      <c r="F12" s="20">
        <v>150</v>
      </c>
      <c r="G12" s="20">
        <v>120</v>
      </c>
      <c r="H12" s="21">
        <v>204</v>
      </c>
      <c r="I12" s="22">
        <f t="shared" si="0"/>
        <v>978</v>
      </c>
      <c r="J12" s="23">
        <f t="shared" si="1"/>
        <v>163</v>
      </c>
      <c r="K12" s="24">
        <f t="shared" si="2"/>
        <v>115</v>
      </c>
      <c r="L12" s="22">
        <f t="shared" si="3"/>
        <v>116</v>
      </c>
    </row>
    <row r="13" spans="1:12" ht="14.25" thickBot="1" x14ac:dyDescent="0.2">
      <c r="B13" s="25" t="s">
        <v>24</v>
      </c>
      <c r="C13" s="26">
        <v>36</v>
      </c>
      <c r="D13" s="27">
        <v>12</v>
      </c>
      <c r="E13" s="27">
        <v>22</v>
      </c>
      <c r="F13" s="27">
        <v>68</v>
      </c>
      <c r="G13" s="27">
        <v>10</v>
      </c>
      <c r="H13" s="28">
        <v>14</v>
      </c>
      <c r="I13" s="29">
        <f t="shared" si="0"/>
        <v>162</v>
      </c>
      <c r="J13" s="30">
        <f t="shared" si="1"/>
        <v>27</v>
      </c>
      <c r="K13" s="31">
        <f t="shared" si="2"/>
        <v>10</v>
      </c>
      <c r="L13" s="32">
        <f t="shared" si="3"/>
        <v>12</v>
      </c>
    </row>
    <row r="14" spans="1:12" ht="15" thickTop="1" thickBot="1" x14ac:dyDescent="0.2">
      <c r="B14" s="33" t="s">
        <v>17</v>
      </c>
      <c r="C14" s="34">
        <f>SUM(C9:C13)</f>
        <v>521</v>
      </c>
      <c r="D14" s="35">
        <f t="shared" ref="D14:H14" si="4">SUM(D9:D13)</f>
        <v>675</v>
      </c>
      <c r="E14" s="35">
        <f t="shared" si="4"/>
        <v>470</v>
      </c>
      <c r="F14" s="35">
        <f t="shared" si="4"/>
        <v>752</v>
      </c>
      <c r="G14" s="35">
        <f t="shared" si="4"/>
        <v>531</v>
      </c>
      <c r="H14" s="36">
        <f t="shared" si="4"/>
        <v>501</v>
      </c>
      <c r="I14" s="37">
        <f t="shared" si="0"/>
        <v>3450</v>
      </c>
      <c r="J14" s="38"/>
      <c r="K14" s="38"/>
      <c r="L14" s="38"/>
    </row>
    <row r="15" spans="1:12" x14ac:dyDescent="0.15">
      <c r="B15" s="39" t="s">
        <v>25</v>
      </c>
      <c r="C15" s="40">
        <f>C14/$C$6</f>
        <v>0.86833333333333329</v>
      </c>
      <c r="D15" s="41">
        <f t="shared" ref="D15:H15" si="5">D14/$C$6</f>
        <v>1.125</v>
      </c>
      <c r="E15" s="41">
        <f t="shared" si="5"/>
        <v>0.78333333333333333</v>
      </c>
      <c r="F15" s="41">
        <f t="shared" si="5"/>
        <v>1.2533333333333334</v>
      </c>
      <c r="G15" s="41">
        <f t="shared" si="5"/>
        <v>0.88500000000000001</v>
      </c>
      <c r="H15" s="42">
        <f t="shared" si="5"/>
        <v>0.83499999999999996</v>
      </c>
      <c r="I15" s="38"/>
      <c r="J15" s="38"/>
      <c r="K15" s="38"/>
      <c r="L15" s="38"/>
    </row>
    <row r="16" spans="1:12" ht="14.25" thickBot="1" x14ac:dyDescent="0.2">
      <c r="B16" s="43" t="s">
        <v>26</v>
      </c>
      <c r="C16" s="44"/>
      <c r="D16" s="45" t="str">
        <f>IF(D14&gt;=C14,"◎","▲")</f>
        <v>◎</v>
      </c>
      <c r="E16" s="45" t="str">
        <f t="shared" ref="E16:H16" si="6">IF(E14&gt;=D14,"◎","▲")</f>
        <v>▲</v>
      </c>
      <c r="F16" s="45" t="str">
        <f t="shared" si="6"/>
        <v>◎</v>
      </c>
      <c r="G16" s="45" t="str">
        <f t="shared" si="6"/>
        <v>▲</v>
      </c>
      <c r="H16" s="46" t="str">
        <f t="shared" si="6"/>
        <v>▲</v>
      </c>
      <c r="I16" s="47"/>
    </row>
    <row r="17" spans="1:13" x14ac:dyDescent="0.15">
      <c r="B17" s="50"/>
      <c r="I17" s="48"/>
      <c r="L17" s="48"/>
    </row>
    <row r="18" spans="1:13" x14ac:dyDescent="0.15">
      <c r="A18" s="49"/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</row>
    <row r="19" spans="1:13" x14ac:dyDescent="0.15">
      <c r="A19" s="49"/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</row>
  </sheetData>
  <mergeCells count="3">
    <mergeCell ref="B7:B8"/>
    <mergeCell ref="C7:H7"/>
    <mergeCell ref="K7:K8"/>
  </mergeCells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中央職業能力開発協会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4g-nok013</dc:creator>
  <cp:lastModifiedBy>4g-nok013</cp:lastModifiedBy>
  <dcterms:created xsi:type="dcterms:W3CDTF">2021-12-02T04:43:05Z</dcterms:created>
  <dcterms:modified xsi:type="dcterms:W3CDTF">2023-04-05T07:19:17Z</dcterms:modified>
</cp:coreProperties>
</file>