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初校作成用\Excel2019演習問題集\完成版\"/>
    </mc:Choice>
  </mc:AlternateContent>
  <xr:revisionPtr revIDLastSave="0" documentId="13_ncr:1_{DACB7D6B-75F3-4B64-9E13-A746E4A23F92}" xr6:coauthVersionLast="36" xr6:coauthVersionMax="36" xr10:uidLastSave="{00000000-0000-0000-0000-000000000000}"/>
  <bookViews>
    <workbookView xWindow="0" yWindow="0" windowWidth="15360" windowHeight="7455" xr2:uid="{EFF44360-B990-45C4-BEC3-C3A95F5EE52A}"/>
  </bookViews>
  <sheets>
    <sheet name="会員リスト" sheetId="1" r:id="rId1"/>
    <sheet name="地区コード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G15" i="1" l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H14" i="1" l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G2" i="1"/>
  <c r="C15" i="1"/>
  <c r="C19" i="1"/>
  <c r="C23" i="1"/>
  <c r="C27" i="1"/>
  <c r="C31" i="1"/>
  <c r="C21" i="1"/>
  <c r="C29" i="1"/>
  <c r="C18" i="1"/>
  <c r="C26" i="1"/>
  <c r="C34" i="1"/>
  <c r="C20" i="1"/>
  <c r="C24" i="1"/>
  <c r="C28" i="1"/>
  <c r="C32" i="1"/>
  <c r="C17" i="1"/>
  <c r="C25" i="1"/>
  <c r="C33" i="1"/>
  <c r="C22" i="1"/>
  <c r="C30" i="1"/>
  <c r="C12" i="1"/>
  <c r="C8" i="1"/>
  <c r="C11" i="1"/>
  <c r="C7" i="1"/>
  <c r="C14" i="1"/>
  <c r="C10" i="1"/>
  <c r="C6" i="1"/>
  <c r="C13" i="1"/>
  <c r="C9" i="1"/>
  <c r="C5" i="1"/>
  <c r="C16" i="1"/>
  <c r="E5" i="1" l="1"/>
  <c r="E6" i="1"/>
  <c r="E10" i="1"/>
  <c r="E14" i="1"/>
  <c r="E18" i="1"/>
  <c r="E22" i="1"/>
  <c r="E26" i="1"/>
  <c r="E30" i="1"/>
  <c r="E34" i="1"/>
  <c r="E11" i="1"/>
  <c r="E15" i="1"/>
  <c r="E19" i="1"/>
  <c r="E23" i="1"/>
  <c r="E27" i="1"/>
  <c r="E31" i="1"/>
  <c r="E7" i="1"/>
  <c r="E8" i="1"/>
  <c r="E12" i="1"/>
  <c r="E16" i="1"/>
  <c r="E20" i="1"/>
  <c r="E24" i="1"/>
  <c r="E28" i="1"/>
  <c r="E32" i="1"/>
  <c r="E9" i="1"/>
  <c r="E13" i="1"/>
  <c r="E17" i="1"/>
  <c r="E21" i="1"/>
  <c r="E25" i="1"/>
  <c r="E29" i="1"/>
  <c r="E33" i="1"/>
</calcChain>
</file>

<file path=xl/sharedStrings.xml><?xml version="1.0" encoding="utf-8"?>
<sst xmlns="http://schemas.openxmlformats.org/spreadsheetml/2006/main" count="55" uniqueCount="55">
  <si>
    <t>会員リスト</t>
    <rPh sb="0" eb="2">
      <t>カイイン</t>
    </rPh>
    <phoneticPr fontId="2"/>
  </si>
  <si>
    <t>現在の会員数</t>
    <rPh sb="0" eb="2">
      <t>ゲンザイ</t>
    </rPh>
    <rPh sb="3" eb="5">
      <t>カイイン</t>
    </rPh>
    <rPh sb="5" eb="6">
      <t>スウ</t>
    </rPh>
    <phoneticPr fontId="2"/>
  </si>
  <si>
    <t>現在</t>
    <rPh sb="0" eb="2">
      <t>ゲンザイ</t>
    </rPh>
    <phoneticPr fontId="2"/>
  </si>
  <si>
    <t>会員番号</t>
    <rPh sb="0" eb="2">
      <t>カイイン</t>
    </rPh>
    <rPh sb="2" eb="4">
      <t>バンゴウ</t>
    </rPh>
    <phoneticPr fontId="4"/>
  </si>
  <si>
    <t>氏名</t>
    <rPh sb="0" eb="2">
      <t>シメイ</t>
    </rPh>
    <phoneticPr fontId="4"/>
  </si>
  <si>
    <t>フリガナ</t>
    <phoneticPr fontId="2"/>
  </si>
  <si>
    <t>入会日</t>
    <rPh sb="0" eb="2">
      <t>ニュウカイ</t>
    </rPh>
    <rPh sb="2" eb="3">
      <t>ビ</t>
    </rPh>
    <phoneticPr fontId="4"/>
  </si>
  <si>
    <t>継続月数</t>
    <rPh sb="0" eb="2">
      <t>ケイゾク</t>
    </rPh>
    <rPh sb="2" eb="3">
      <t>ツキ</t>
    </rPh>
    <rPh sb="3" eb="4">
      <t>スウ</t>
    </rPh>
    <phoneticPr fontId="4"/>
  </si>
  <si>
    <t>地区コード</t>
    <rPh sb="0" eb="2">
      <t>チク</t>
    </rPh>
    <phoneticPr fontId="4"/>
  </si>
  <si>
    <t>地区</t>
    <rPh sb="0" eb="2">
      <t>チク</t>
    </rPh>
    <phoneticPr fontId="4"/>
  </si>
  <si>
    <t>担当</t>
    <rPh sb="0" eb="2">
      <t>タントウ</t>
    </rPh>
    <phoneticPr fontId="4"/>
  </si>
  <si>
    <t>小野田　奈緒</t>
    <rPh sb="0" eb="3">
      <t>オノダ</t>
    </rPh>
    <rPh sb="4" eb="6">
      <t>ナオ</t>
    </rPh>
    <phoneticPr fontId="4"/>
  </si>
  <si>
    <t>辻井　聖子</t>
    <rPh sb="0" eb="2">
      <t>ツジイ</t>
    </rPh>
    <rPh sb="3" eb="5">
      <t>セイコ</t>
    </rPh>
    <phoneticPr fontId="4"/>
  </si>
  <si>
    <t>今村　まゆ</t>
    <rPh sb="0" eb="2">
      <t>イマムラ</t>
    </rPh>
    <phoneticPr fontId="4"/>
  </si>
  <si>
    <t>松村　文代</t>
    <rPh sb="0" eb="2">
      <t>マツムラ</t>
    </rPh>
    <rPh sb="3" eb="5">
      <t>フミヨ</t>
    </rPh>
    <phoneticPr fontId="4"/>
  </si>
  <si>
    <t>岩本　好江</t>
    <rPh sb="0" eb="2">
      <t>イワモト</t>
    </rPh>
    <rPh sb="3" eb="5">
      <t>ヨシエ</t>
    </rPh>
    <phoneticPr fontId="4"/>
  </si>
  <si>
    <t>鈴木　明子</t>
    <rPh sb="0" eb="2">
      <t>スズキ</t>
    </rPh>
    <rPh sb="3" eb="5">
      <t>アキコ</t>
    </rPh>
    <phoneticPr fontId="4"/>
  </si>
  <si>
    <t>岡山　奈津</t>
    <rPh sb="0" eb="2">
      <t>オカヤマ</t>
    </rPh>
    <rPh sb="3" eb="5">
      <t>ナツ</t>
    </rPh>
    <phoneticPr fontId="4"/>
  </si>
  <si>
    <t>地区コード表</t>
    <rPh sb="0" eb="2">
      <t>チク</t>
    </rPh>
    <rPh sb="5" eb="6">
      <t>ヒョウ</t>
    </rPh>
    <phoneticPr fontId="2"/>
  </si>
  <si>
    <t>地区コード</t>
    <rPh sb="0" eb="2">
      <t>チク</t>
    </rPh>
    <phoneticPr fontId="2"/>
  </si>
  <si>
    <t>地区</t>
    <rPh sb="0" eb="2">
      <t>チク</t>
    </rPh>
    <phoneticPr fontId="2"/>
  </si>
  <si>
    <t>中区</t>
    <rPh sb="0" eb="2">
      <t>ナカク</t>
    </rPh>
    <phoneticPr fontId="2"/>
  </si>
  <si>
    <t>北区</t>
    <rPh sb="0" eb="2">
      <t>キタク</t>
    </rPh>
    <phoneticPr fontId="2"/>
  </si>
  <si>
    <t>南区</t>
    <rPh sb="0" eb="2">
      <t>ミナミク</t>
    </rPh>
    <phoneticPr fontId="2"/>
  </si>
  <si>
    <t>東区</t>
    <rPh sb="0" eb="2">
      <t>ヒガシク</t>
    </rPh>
    <phoneticPr fontId="2"/>
  </si>
  <si>
    <t>西区</t>
    <rPh sb="0" eb="2">
      <t>ニシク</t>
    </rPh>
    <phoneticPr fontId="2"/>
  </si>
  <si>
    <t>担当</t>
    <rPh sb="0" eb="2">
      <t>タントウ</t>
    </rPh>
    <phoneticPr fontId="2"/>
  </si>
  <si>
    <t>飯田　雅美</t>
    <rPh sb="0" eb="2">
      <t>イイダ</t>
    </rPh>
    <rPh sb="3" eb="5">
      <t>マサミ</t>
    </rPh>
    <phoneticPr fontId="2"/>
  </si>
  <si>
    <t>水越　かおり</t>
    <rPh sb="0" eb="2">
      <t>ミズコシ</t>
    </rPh>
    <phoneticPr fontId="2"/>
  </si>
  <si>
    <t>横井　桜</t>
    <rPh sb="0" eb="2">
      <t>ヨコイ</t>
    </rPh>
    <rPh sb="3" eb="4">
      <t>サクラ</t>
    </rPh>
    <phoneticPr fontId="2"/>
  </si>
  <si>
    <t>向井　理子</t>
    <rPh sb="0" eb="2">
      <t>ムカイ</t>
    </rPh>
    <rPh sb="3" eb="5">
      <t>リコ</t>
    </rPh>
    <phoneticPr fontId="2"/>
  </si>
  <si>
    <t>石塚　真由美</t>
    <rPh sb="0" eb="2">
      <t>イシヅカ</t>
    </rPh>
    <rPh sb="3" eb="6">
      <t>マユミ</t>
    </rPh>
    <phoneticPr fontId="2"/>
  </si>
  <si>
    <t>中井　裕子</t>
    <rPh sb="0" eb="2">
      <t>ナカイ</t>
    </rPh>
    <rPh sb="3" eb="5">
      <t>ユウコ</t>
    </rPh>
    <phoneticPr fontId="2"/>
  </si>
  <si>
    <t>大塚　利美</t>
    <rPh sb="0" eb="2">
      <t>オオツカ</t>
    </rPh>
    <rPh sb="3" eb="5">
      <t>トシミ</t>
    </rPh>
    <phoneticPr fontId="2"/>
  </si>
  <si>
    <t>坂本　萌</t>
    <rPh sb="0" eb="2">
      <t>サカモト</t>
    </rPh>
    <rPh sb="3" eb="4">
      <t>モエ</t>
    </rPh>
    <phoneticPr fontId="2"/>
  </si>
  <si>
    <t>松村　貴子</t>
    <rPh sb="0" eb="2">
      <t>マツムラ</t>
    </rPh>
    <rPh sb="3" eb="5">
      <t>タカコ</t>
    </rPh>
    <phoneticPr fontId="2"/>
  </si>
  <si>
    <t>三上　圭子</t>
    <rPh sb="0" eb="2">
      <t>ミカミ</t>
    </rPh>
    <rPh sb="3" eb="5">
      <t>ケイコ</t>
    </rPh>
    <phoneticPr fontId="2"/>
  </si>
  <si>
    <t>藤本　樹理</t>
    <rPh sb="0" eb="2">
      <t>フジモト</t>
    </rPh>
    <rPh sb="3" eb="5">
      <t>ジュリ</t>
    </rPh>
    <phoneticPr fontId="2"/>
  </si>
  <si>
    <t>白石　加奈子</t>
    <rPh sb="0" eb="2">
      <t>シライシ</t>
    </rPh>
    <rPh sb="3" eb="6">
      <t>カナコ</t>
    </rPh>
    <phoneticPr fontId="2"/>
  </si>
  <si>
    <t>真田　由紀</t>
    <rPh sb="0" eb="2">
      <t>サナダ</t>
    </rPh>
    <rPh sb="3" eb="5">
      <t>ユキ</t>
    </rPh>
    <phoneticPr fontId="2"/>
  </si>
  <si>
    <t>五十嵐　みゆき</t>
    <rPh sb="0" eb="3">
      <t>イガラシ</t>
    </rPh>
    <phoneticPr fontId="4"/>
  </si>
  <si>
    <t>舟木　香奈</t>
    <rPh sb="0" eb="2">
      <t>フナキ</t>
    </rPh>
    <rPh sb="3" eb="5">
      <t>カナ</t>
    </rPh>
    <phoneticPr fontId="4"/>
  </si>
  <si>
    <t>上村　まりこ</t>
    <rPh sb="0" eb="2">
      <t>ウエムラ</t>
    </rPh>
    <phoneticPr fontId="2"/>
  </si>
  <si>
    <t>磯崎　広恵</t>
    <rPh sb="0" eb="2">
      <t>イソザキ</t>
    </rPh>
    <rPh sb="3" eb="5">
      <t>ヒロエ</t>
    </rPh>
    <phoneticPr fontId="2"/>
  </si>
  <si>
    <t>寺尾　遥</t>
    <rPh sb="0" eb="2">
      <t>テラオ</t>
    </rPh>
    <rPh sb="3" eb="4">
      <t>ハルカ</t>
    </rPh>
    <phoneticPr fontId="2"/>
  </si>
  <si>
    <t>藤平　美和子</t>
    <rPh sb="0" eb="2">
      <t>フジヒラ</t>
    </rPh>
    <rPh sb="3" eb="6">
      <t>ミワコ</t>
    </rPh>
    <phoneticPr fontId="2"/>
  </si>
  <si>
    <t>神谷　菜々美</t>
    <rPh sb="0" eb="2">
      <t>カミヤ</t>
    </rPh>
    <rPh sb="3" eb="6">
      <t>ナナミ</t>
    </rPh>
    <phoneticPr fontId="2"/>
  </si>
  <si>
    <t>茂木　優</t>
    <rPh sb="0" eb="2">
      <t>モギ</t>
    </rPh>
    <rPh sb="3" eb="4">
      <t>ユウ</t>
    </rPh>
    <phoneticPr fontId="2"/>
  </si>
  <si>
    <t>三原</t>
    <rPh sb="0" eb="2">
      <t>ミハラ</t>
    </rPh>
    <phoneticPr fontId="2"/>
  </si>
  <si>
    <t>岡本</t>
    <rPh sb="0" eb="2">
      <t>オカモト</t>
    </rPh>
    <phoneticPr fontId="2"/>
  </si>
  <si>
    <t>稲田</t>
    <rPh sb="0" eb="2">
      <t>イナダ</t>
    </rPh>
    <phoneticPr fontId="2"/>
  </si>
  <si>
    <t>佐久間</t>
    <rPh sb="0" eb="3">
      <t>サクマ</t>
    </rPh>
    <phoneticPr fontId="2"/>
  </si>
  <si>
    <t>小野寺</t>
    <rPh sb="0" eb="3">
      <t>オノデラ</t>
    </rPh>
    <phoneticPr fontId="2"/>
  </si>
  <si>
    <t>新田　理江子</t>
    <rPh sb="0" eb="2">
      <t>ニッタ</t>
    </rPh>
    <rPh sb="3" eb="5">
      <t>リエ</t>
    </rPh>
    <rPh sb="5" eb="6">
      <t>コ</t>
    </rPh>
    <phoneticPr fontId="4"/>
  </si>
  <si>
    <t>鈴木　咲</t>
    <rPh sb="0" eb="2">
      <t>スズキ</t>
    </rPh>
    <rPh sb="3" eb="4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</si>
</sst>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&quot;　名&quot;"/>
    <numFmt numFmtId="177" formatCode="0&quot;か月&quot;"/>
  </numFmts>
  <fonts count="5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4" fontId="0" fillId="0" borderId="0" xfId="0" applyNumberFormat="1">
      <alignment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14" fontId="0" fillId="0" borderId="3" xfId="0" applyNumberFormat="1" applyBorder="1">
      <alignment vertical="center"/>
    </xf>
    <xf numFmtId="177" fontId="0" fillId="0" borderId="3" xfId="0" applyNumberFormat="1" applyBorder="1">
      <alignment vertical="center"/>
    </xf>
    <xf numFmtId="0" fontId="0" fillId="0" borderId="4" xfId="0" applyBorder="1">
      <alignment vertical="center"/>
    </xf>
    <xf numFmtId="14" fontId="0" fillId="0" borderId="4" xfId="0" applyNumberFormat="1" applyBorder="1">
      <alignment vertical="center"/>
    </xf>
    <xf numFmtId="0" fontId="0" fillId="2" borderId="5" xfId="0" applyFill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2" borderId="10" xfId="0" applyFill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</cellXfs>
  <cellStyles count="2">
    <cellStyle name="タイトル" xfId="1" builtinId="1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781BB-DAD7-4D6F-9A83-E5D2B1FCCBBD}">
  <dimension ref="A1:H34"/>
  <sheetViews>
    <sheetView tabSelected="1" workbookViewId="0"/>
  </sheetViews>
  <sheetFormatPr defaultRowHeight="18.75" x14ac:dyDescent="0.4"/>
  <cols>
    <col min="2" max="5" width="16.625" customWidth="1"/>
    <col min="6" max="6" width="10.625" customWidth="1"/>
    <col min="7" max="7" width="11.625" customWidth="1"/>
  </cols>
  <sheetData>
    <row r="1" spans="1:8" ht="30" x14ac:dyDescent="0.4">
      <c r="A1" s="1" t="s">
        <v>0</v>
      </c>
    </row>
    <row r="2" spans="1:8" ht="19.5" thickBot="1" x14ac:dyDescent="0.45">
      <c r="E2" s="2" t="s">
        <v>1</v>
      </c>
      <c r="F2" s="3">
        <f>COUNT(A5:A34)</f>
        <v>30</v>
      </c>
      <c r="G2" s="4">
        <f ca="1">TODAY()</f>
        <v>44116</v>
      </c>
      <c r="H2" t="s">
        <v>2</v>
      </c>
    </row>
    <row r="4" spans="1:8" ht="19.5" thickBot="1" x14ac:dyDescent="0.45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</row>
    <row r="5" spans="1:8" ht="19.5" thickTop="1" x14ac:dyDescent="0.4">
      <c r="A5" s="6">
        <v>1001</v>
      </c>
      <c r="B5" s="6" t="s">
        <v>11</v>
      </c>
      <c r="C5" s="6" t="str">
        <f>PHONETIC(B5)</f>
        <v>オノダ　ナオ</v>
      </c>
      <c r="D5" s="7">
        <v>43565</v>
      </c>
      <c r="E5" s="8">
        <f ca="1">DATEDIF(D5,$G$2,"M")</f>
        <v>18</v>
      </c>
      <c r="F5" s="6">
        <v>30</v>
      </c>
      <c r="G5" s="6" t="str">
        <f>HLOOKUP($F5,地区コード!$B$3:$F$5,2,FALSE)</f>
        <v>南区</v>
      </c>
      <c r="H5" s="6" t="str">
        <f>HLOOKUP($F5,地区コード!$B$3:$F$5,3,FALSE)</f>
        <v>小野寺</v>
      </c>
    </row>
    <row r="6" spans="1:8" x14ac:dyDescent="0.4">
      <c r="A6" s="6">
        <v>1002</v>
      </c>
      <c r="B6" s="6" t="s">
        <v>27</v>
      </c>
      <c r="C6" s="6" t="str">
        <f t="shared" ref="C6:C34" si="0">PHONETIC(B6)</f>
        <v>イイダ　マサミ</v>
      </c>
      <c r="D6" s="7">
        <v>43571</v>
      </c>
      <c r="E6" s="8">
        <f t="shared" ref="E6:E34" ca="1" si="1">DATEDIF(D6,$G$2,"M")</f>
        <v>17</v>
      </c>
      <c r="F6" s="6">
        <v>10</v>
      </c>
      <c r="G6" s="6" t="str">
        <f>HLOOKUP($F6,地区コード!$B$3:$F$5,2,FALSE)</f>
        <v>中区</v>
      </c>
      <c r="H6" s="6" t="str">
        <f>HLOOKUP($F6,地区コード!$B$3:$F$5,3,FALSE)</f>
        <v>三原</v>
      </c>
    </row>
    <row r="7" spans="1:8" x14ac:dyDescent="0.4">
      <c r="A7" s="6">
        <v>1003</v>
      </c>
      <c r="B7" s="6" t="s">
        <v>28</v>
      </c>
      <c r="C7" s="6" t="str">
        <f t="shared" si="0"/>
        <v>ミズコシ　カオリ</v>
      </c>
      <c r="D7" s="7">
        <v>43580</v>
      </c>
      <c r="E7" s="8">
        <f t="shared" ca="1" si="1"/>
        <v>17</v>
      </c>
      <c r="F7" s="6">
        <v>20</v>
      </c>
      <c r="G7" s="6" t="str">
        <f>HLOOKUP($F7,地区コード!$B$3:$F$5,2,FALSE)</f>
        <v>北区</v>
      </c>
      <c r="H7" s="6" t="str">
        <f>HLOOKUP($F7,地区コード!$B$3:$F$5,3,FALSE)</f>
        <v>岡本</v>
      </c>
    </row>
    <row r="8" spans="1:8" x14ac:dyDescent="0.4">
      <c r="A8" s="6">
        <v>1004</v>
      </c>
      <c r="B8" s="6" t="s">
        <v>29</v>
      </c>
      <c r="C8" s="6" t="str">
        <f t="shared" si="0"/>
        <v>ヨコイ　サクラ</v>
      </c>
      <c r="D8" s="7">
        <v>43600</v>
      </c>
      <c r="E8" s="8">
        <f t="shared" ca="1" si="1"/>
        <v>16</v>
      </c>
      <c r="F8" s="6">
        <v>50</v>
      </c>
      <c r="G8" s="6" t="str">
        <f>HLOOKUP($F8,地区コード!$B$3:$F$5,2,FALSE)</f>
        <v>西区</v>
      </c>
      <c r="H8" s="6" t="str">
        <f>HLOOKUP($F8,地区コード!$B$3:$F$5,3,FALSE)</f>
        <v>佐久間</v>
      </c>
    </row>
    <row r="9" spans="1:8" x14ac:dyDescent="0.4">
      <c r="A9" s="6">
        <v>1005</v>
      </c>
      <c r="B9" s="6" t="s">
        <v>30</v>
      </c>
      <c r="C9" s="6" t="str">
        <f t="shared" si="0"/>
        <v>ムカイ　リコ</v>
      </c>
      <c r="D9" s="7">
        <v>43616</v>
      </c>
      <c r="E9" s="8">
        <f t="shared" ca="1" si="1"/>
        <v>16</v>
      </c>
      <c r="F9" s="6">
        <v>30</v>
      </c>
      <c r="G9" s="6" t="str">
        <f>HLOOKUP($F9,地区コード!$B$3:$F$5,2,FALSE)</f>
        <v>南区</v>
      </c>
      <c r="H9" s="6" t="str">
        <f>HLOOKUP($F9,地区コード!$B$3:$F$5,3,FALSE)</f>
        <v>小野寺</v>
      </c>
    </row>
    <row r="10" spans="1:8" x14ac:dyDescent="0.4">
      <c r="A10" s="6">
        <v>1006</v>
      </c>
      <c r="B10" s="6" t="s">
        <v>31</v>
      </c>
      <c r="C10" s="6" t="str">
        <f t="shared" si="0"/>
        <v>イシヅカ　マユミ</v>
      </c>
      <c r="D10" s="7">
        <v>43617</v>
      </c>
      <c r="E10" s="8">
        <f t="shared" ca="1" si="1"/>
        <v>16</v>
      </c>
      <c r="F10" s="6">
        <v>40</v>
      </c>
      <c r="G10" s="6" t="str">
        <f>HLOOKUP($F10,地区コード!$B$3:$F$5,2,FALSE)</f>
        <v>東区</v>
      </c>
      <c r="H10" s="6" t="str">
        <f>HLOOKUP($F10,地区コード!$B$3:$F$5,3,FALSE)</f>
        <v>稲田</v>
      </c>
    </row>
    <row r="11" spans="1:8" x14ac:dyDescent="0.4">
      <c r="A11" s="6">
        <v>1007</v>
      </c>
      <c r="B11" s="6" t="s">
        <v>32</v>
      </c>
      <c r="C11" s="6" t="str">
        <f t="shared" si="0"/>
        <v>ナカイ　ユウコ</v>
      </c>
      <c r="D11" s="7">
        <v>43627</v>
      </c>
      <c r="E11" s="8">
        <f t="shared" ca="1" si="1"/>
        <v>16</v>
      </c>
      <c r="F11" s="6">
        <v>20</v>
      </c>
      <c r="G11" s="6" t="str">
        <f>HLOOKUP($F11,地区コード!$B$3:$F$5,2,FALSE)</f>
        <v>北区</v>
      </c>
      <c r="H11" s="6" t="str">
        <f>HLOOKUP($F11,地区コード!$B$3:$F$5,3,FALSE)</f>
        <v>岡本</v>
      </c>
    </row>
    <row r="12" spans="1:8" x14ac:dyDescent="0.4">
      <c r="A12" s="6">
        <v>1008</v>
      </c>
      <c r="B12" s="6" t="s">
        <v>33</v>
      </c>
      <c r="C12" s="6" t="str">
        <f t="shared" si="0"/>
        <v>オオツカ　トシミ</v>
      </c>
      <c r="D12" s="7">
        <v>43665</v>
      </c>
      <c r="E12" s="8">
        <f t="shared" ca="1" si="1"/>
        <v>14</v>
      </c>
      <c r="F12" s="6">
        <v>10</v>
      </c>
      <c r="G12" s="6" t="str">
        <f>HLOOKUP($F12,地区コード!$B$3:$F$5,2,FALSE)</f>
        <v>中区</v>
      </c>
      <c r="H12" s="6" t="str">
        <f>HLOOKUP($F12,地区コード!$B$3:$F$5,3,FALSE)</f>
        <v>三原</v>
      </c>
    </row>
    <row r="13" spans="1:8" x14ac:dyDescent="0.4">
      <c r="A13" s="6">
        <v>1009</v>
      </c>
      <c r="B13" s="9" t="s">
        <v>53</v>
      </c>
      <c r="C13" s="6" t="str">
        <f t="shared" si="0"/>
        <v>ニッタ　リエコ</v>
      </c>
      <c r="D13" s="10">
        <v>43679</v>
      </c>
      <c r="E13" s="8">
        <f t="shared" ca="1" si="1"/>
        <v>14</v>
      </c>
      <c r="F13" s="9">
        <v>50</v>
      </c>
      <c r="G13" s="6" t="str">
        <f>HLOOKUP($F13,地区コード!$B$3:$F$5,2,FALSE)</f>
        <v>西区</v>
      </c>
      <c r="H13" s="6" t="str">
        <f>HLOOKUP($F13,地区コード!$B$3:$F$5,3,FALSE)</f>
        <v>佐久間</v>
      </c>
    </row>
    <row r="14" spans="1:8" x14ac:dyDescent="0.4">
      <c r="A14" s="6">
        <v>1010</v>
      </c>
      <c r="B14" s="9" t="s">
        <v>12</v>
      </c>
      <c r="C14" s="6" t="str">
        <f t="shared" si="0"/>
        <v>ツジイ　セイコ</v>
      </c>
      <c r="D14" s="10">
        <v>43681</v>
      </c>
      <c r="E14" s="8">
        <f t="shared" ca="1" si="1"/>
        <v>14</v>
      </c>
      <c r="F14" s="9">
        <v>10</v>
      </c>
      <c r="G14" s="6" t="str">
        <f>HLOOKUP($F14,地区コード!$B$3:$F$5,2,FALSE)</f>
        <v>中区</v>
      </c>
      <c r="H14" s="6" t="str">
        <f>HLOOKUP($F14,地区コード!$B$3:$F$5,3,FALSE)</f>
        <v>三原</v>
      </c>
    </row>
    <row r="15" spans="1:8" x14ac:dyDescent="0.4">
      <c r="A15" s="6">
        <v>1011</v>
      </c>
      <c r="B15" s="9" t="s">
        <v>34</v>
      </c>
      <c r="C15" s="6" t="str">
        <f t="shared" si="0"/>
        <v>サカモト　モエ</v>
      </c>
      <c r="D15" s="10">
        <v>43730</v>
      </c>
      <c r="E15" s="8">
        <f t="shared" ca="1" si="1"/>
        <v>12</v>
      </c>
      <c r="F15" s="9">
        <v>10</v>
      </c>
      <c r="G15" s="6" t="str">
        <f>HLOOKUP($F15,地区コード!$B$3:$F$5,2,FALSE)</f>
        <v>中区</v>
      </c>
      <c r="H15" s="6" t="str">
        <f>HLOOKUP($F15,地区コード!$B$3:$F$5,3,FALSE)</f>
        <v>三原</v>
      </c>
    </row>
    <row r="16" spans="1:8" x14ac:dyDescent="0.4">
      <c r="A16" s="6">
        <v>1012</v>
      </c>
      <c r="B16" s="9" t="s">
        <v>54</v>
      </c>
      <c r="C16" s="6" t="str">
        <f t="shared" si="0"/>
        <v>スズキ　サキ</v>
      </c>
      <c r="D16" s="10">
        <v>43739</v>
      </c>
      <c r="E16" s="8">
        <f t="shared" ca="1" si="1"/>
        <v>12</v>
      </c>
      <c r="F16" s="9">
        <v>20</v>
      </c>
      <c r="G16" s="6" t="str">
        <f>HLOOKUP($F16,地区コード!$B$3:$F$5,2,FALSE)</f>
        <v>北区</v>
      </c>
      <c r="H16" s="6" t="str">
        <f>HLOOKUP($F16,地区コード!$B$3:$F$5,3,FALSE)</f>
        <v>岡本</v>
      </c>
    </row>
    <row r="17" spans="1:8" x14ac:dyDescent="0.4">
      <c r="A17" s="6">
        <v>1013</v>
      </c>
      <c r="B17" s="9" t="s">
        <v>35</v>
      </c>
      <c r="C17" s="6" t="str">
        <f t="shared" si="0"/>
        <v>マツムラ　タカコ</v>
      </c>
      <c r="D17" s="10">
        <v>43746</v>
      </c>
      <c r="E17" s="8">
        <f t="shared" ca="1" si="1"/>
        <v>12</v>
      </c>
      <c r="F17" s="9">
        <v>50</v>
      </c>
      <c r="G17" s="6" t="str">
        <f>HLOOKUP($F17,地区コード!$B$3:$F$5,2,FALSE)</f>
        <v>西区</v>
      </c>
      <c r="H17" s="6" t="str">
        <f>HLOOKUP($F17,地区コード!$B$3:$F$5,3,FALSE)</f>
        <v>佐久間</v>
      </c>
    </row>
    <row r="18" spans="1:8" x14ac:dyDescent="0.4">
      <c r="A18" s="6">
        <v>1014</v>
      </c>
      <c r="B18" s="9" t="s">
        <v>36</v>
      </c>
      <c r="C18" s="6" t="str">
        <f t="shared" si="0"/>
        <v>ミカミ　ケイコ</v>
      </c>
      <c r="D18" s="10">
        <v>43765</v>
      </c>
      <c r="E18" s="8">
        <f t="shared" ca="1" si="1"/>
        <v>11</v>
      </c>
      <c r="F18" s="9">
        <v>40</v>
      </c>
      <c r="G18" s="6" t="str">
        <f>HLOOKUP($F18,地区コード!$B$3:$F$5,2,FALSE)</f>
        <v>東区</v>
      </c>
      <c r="H18" s="6" t="str">
        <f>HLOOKUP($F18,地区コード!$B$3:$F$5,3,FALSE)</f>
        <v>稲田</v>
      </c>
    </row>
    <row r="19" spans="1:8" x14ac:dyDescent="0.4">
      <c r="A19" s="6">
        <v>1015</v>
      </c>
      <c r="B19" s="9" t="s">
        <v>37</v>
      </c>
      <c r="C19" s="6" t="str">
        <f t="shared" si="0"/>
        <v>フジモト　ジュリ</v>
      </c>
      <c r="D19" s="10">
        <v>43776</v>
      </c>
      <c r="E19" s="8">
        <f t="shared" ca="1" si="1"/>
        <v>11</v>
      </c>
      <c r="F19" s="9">
        <v>20</v>
      </c>
      <c r="G19" s="6" t="str">
        <f>HLOOKUP($F19,地区コード!$B$3:$F$5,2,FALSE)</f>
        <v>北区</v>
      </c>
      <c r="H19" s="6" t="str">
        <f>HLOOKUP($F19,地区コード!$B$3:$F$5,3,FALSE)</f>
        <v>岡本</v>
      </c>
    </row>
    <row r="20" spans="1:8" x14ac:dyDescent="0.4">
      <c r="A20" s="6">
        <v>1016</v>
      </c>
      <c r="B20" s="9" t="s">
        <v>13</v>
      </c>
      <c r="C20" s="6" t="str">
        <f t="shared" si="0"/>
        <v>イマムラ　マユ</v>
      </c>
      <c r="D20" s="10">
        <v>43786</v>
      </c>
      <c r="E20" s="8">
        <f t="shared" ca="1" si="1"/>
        <v>10</v>
      </c>
      <c r="F20" s="9">
        <v>20</v>
      </c>
      <c r="G20" s="6" t="str">
        <f>HLOOKUP($F20,地区コード!$B$3:$F$5,2,FALSE)</f>
        <v>北区</v>
      </c>
      <c r="H20" s="6" t="str">
        <f>HLOOKUP($F20,地区コード!$B$3:$F$5,3,FALSE)</f>
        <v>岡本</v>
      </c>
    </row>
    <row r="21" spans="1:8" x14ac:dyDescent="0.4">
      <c r="A21" s="6">
        <v>1017</v>
      </c>
      <c r="B21" s="9" t="s">
        <v>14</v>
      </c>
      <c r="C21" s="6" t="str">
        <f t="shared" si="0"/>
        <v>マツムラ　フミヨ</v>
      </c>
      <c r="D21" s="10">
        <v>43794</v>
      </c>
      <c r="E21" s="8">
        <f t="shared" ca="1" si="1"/>
        <v>10</v>
      </c>
      <c r="F21" s="9">
        <v>40</v>
      </c>
      <c r="G21" s="6" t="str">
        <f>HLOOKUP($F21,地区コード!$B$3:$F$5,2,FALSE)</f>
        <v>東区</v>
      </c>
      <c r="H21" s="6" t="str">
        <f>HLOOKUP($F21,地区コード!$B$3:$F$5,3,FALSE)</f>
        <v>稲田</v>
      </c>
    </row>
    <row r="22" spans="1:8" x14ac:dyDescent="0.4">
      <c r="A22" s="6">
        <v>1018</v>
      </c>
      <c r="B22" s="9" t="s">
        <v>38</v>
      </c>
      <c r="C22" s="6" t="str">
        <f t="shared" si="0"/>
        <v>シライシ　カナコ</v>
      </c>
      <c r="D22" s="10">
        <v>43807</v>
      </c>
      <c r="E22" s="8">
        <f t="shared" ca="1" si="1"/>
        <v>10</v>
      </c>
      <c r="F22" s="9">
        <v>10</v>
      </c>
      <c r="G22" s="6" t="str">
        <f>HLOOKUP($F22,地区コード!$B$3:$F$5,2,FALSE)</f>
        <v>中区</v>
      </c>
      <c r="H22" s="6" t="str">
        <f>HLOOKUP($F22,地区コード!$B$3:$F$5,3,FALSE)</f>
        <v>三原</v>
      </c>
    </row>
    <row r="23" spans="1:8" x14ac:dyDescent="0.4">
      <c r="A23" s="6">
        <v>1019</v>
      </c>
      <c r="B23" s="9" t="s">
        <v>39</v>
      </c>
      <c r="C23" s="6" t="str">
        <f t="shared" si="0"/>
        <v>サナダ　ユキ</v>
      </c>
      <c r="D23" s="10">
        <v>43814</v>
      </c>
      <c r="E23" s="8">
        <f t="shared" ca="1" si="1"/>
        <v>9</v>
      </c>
      <c r="F23" s="9">
        <v>20</v>
      </c>
      <c r="G23" s="6" t="str">
        <f>HLOOKUP($F23,地区コード!$B$3:$F$5,2,FALSE)</f>
        <v>北区</v>
      </c>
      <c r="H23" s="6" t="str">
        <f>HLOOKUP($F23,地区コード!$B$3:$F$5,3,FALSE)</f>
        <v>岡本</v>
      </c>
    </row>
    <row r="24" spans="1:8" x14ac:dyDescent="0.4">
      <c r="A24" s="6">
        <v>1020</v>
      </c>
      <c r="B24" s="9" t="s">
        <v>15</v>
      </c>
      <c r="C24" s="6" t="str">
        <f t="shared" si="0"/>
        <v>イワモト　ヨシエ</v>
      </c>
      <c r="D24" s="10">
        <v>43867</v>
      </c>
      <c r="E24" s="8">
        <f t="shared" ca="1" si="1"/>
        <v>8</v>
      </c>
      <c r="F24" s="9">
        <v>50</v>
      </c>
      <c r="G24" s="6" t="str">
        <f>HLOOKUP($F24,地区コード!$B$3:$F$5,2,FALSE)</f>
        <v>西区</v>
      </c>
      <c r="H24" s="6" t="str">
        <f>HLOOKUP($F24,地区コード!$B$3:$F$5,3,FALSE)</f>
        <v>佐久間</v>
      </c>
    </row>
    <row r="25" spans="1:8" x14ac:dyDescent="0.4">
      <c r="A25" s="6">
        <v>1021</v>
      </c>
      <c r="B25" s="9" t="s">
        <v>40</v>
      </c>
      <c r="C25" s="6" t="str">
        <f t="shared" si="0"/>
        <v>イガラシ　ミユキ</v>
      </c>
      <c r="D25" s="10">
        <v>43868</v>
      </c>
      <c r="E25" s="8">
        <f t="shared" ca="1" si="1"/>
        <v>8</v>
      </c>
      <c r="F25" s="9">
        <v>50</v>
      </c>
      <c r="G25" s="6" t="str">
        <f>HLOOKUP($F25,地区コード!$B$3:$F$5,2,FALSE)</f>
        <v>西区</v>
      </c>
      <c r="H25" s="6" t="str">
        <f>HLOOKUP($F25,地区コード!$B$3:$F$5,3,FALSE)</f>
        <v>佐久間</v>
      </c>
    </row>
    <row r="26" spans="1:8" x14ac:dyDescent="0.4">
      <c r="A26" s="6">
        <v>1022</v>
      </c>
      <c r="B26" s="9" t="s">
        <v>41</v>
      </c>
      <c r="C26" s="6" t="str">
        <f t="shared" si="0"/>
        <v>フナキ　カナ</v>
      </c>
      <c r="D26" s="10">
        <v>43898</v>
      </c>
      <c r="E26" s="8">
        <f t="shared" ca="1" si="1"/>
        <v>7</v>
      </c>
      <c r="F26" s="9">
        <v>40</v>
      </c>
      <c r="G26" s="6" t="str">
        <f>HLOOKUP($F26,地区コード!$B$3:$F$5,2,FALSE)</f>
        <v>東区</v>
      </c>
      <c r="H26" s="6" t="str">
        <f>HLOOKUP($F26,地区コード!$B$3:$F$5,3,FALSE)</f>
        <v>稲田</v>
      </c>
    </row>
    <row r="27" spans="1:8" x14ac:dyDescent="0.4">
      <c r="A27" s="6">
        <v>1023</v>
      </c>
      <c r="B27" s="9" t="s">
        <v>42</v>
      </c>
      <c r="C27" s="6" t="str">
        <f t="shared" si="0"/>
        <v>ウエムラ　マリコ</v>
      </c>
      <c r="D27" s="10">
        <v>43900</v>
      </c>
      <c r="E27" s="8">
        <f t="shared" ca="1" si="1"/>
        <v>7</v>
      </c>
      <c r="F27" s="9">
        <v>30</v>
      </c>
      <c r="G27" s="6" t="str">
        <f>HLOOKUP($F27,地区コード!$B$3:$F$5,2,FALSE)</f>
        <v>南区</v>
      </c>
      <c r="H27" s="6" t="str">
        <f>HLOOKUP($F27,地区コード!$B$3:$F$5,3,FALSE)</f>
        <v>小野寺</v>
      </c>
    </row>
    <row r="28" spans="1:8" x14ac:dyDescent="0.4">
      <c r="A28" s="6">
        <v>1024</v>
      </c>
      <c r="B28" s="9" t="s">
        <v>43</v>
      </c>
      <c r="C28" s="6" t="str">
        <f t="shared" si="0"/>
        <v>イソザキ　ヒロエ</v>
      </c>
      <c r="D28" s="10">
        <v>43936</v>
      </c>
      <c r="E28" s="8">
        <f t="shared" ca="1" si="1"/>
        <v>5</v>
      </c>
      <c r="F28" s="9">
        <v>20</v>
      </c>
      <c r="G28" s="6" t="str">
        <f>HLOOKUP($F28,地区コード!$B$3:$F$5,2,FALSE)</f>
        <v>北区</v>
      </c>
      <c r="H28" s="6" t="str">
        <f>HLOOKUP($F28,地区コード!$B$3:$F$5,3,FALSE)</f>
        <v>岡本</v>
      </c>
    </row>
    <row r="29" spans="1:8" x14ac:dyDescent="0.4">
      <c r="A29" s="6">
        <v>1025</v>
      </c>
      <c r="B29" s="9" t="s">
        <v>16</v>
      </c>
      <c r="C29" s="6" t="str">
        <f t="shared" si="0"/>
        <v>スズキ　アキコ</v>
      </c>
      <c r="D29" s="10">
        <v>43939</v>
      </c>
      <c r="E29" s="8">
        <f t="shared" ca="1" si="1"/>
        <v>5</v>
      </c>
      <c r="F29" s="9">
        <v>30</v>
      </c>
      <c r="G29" s="6" t="str">
        <f>HLOOKUP($F29,地区コード!$B$3:$F$5,2,FALSE)</f>
        <v>南区</v>
      </c>
      <c r="H29" s="6" t="str">
        <f>HLOOKUP($F29,地区コード!$B$3:$F$5,3,FALSE)</f>
        <v>小野寺</v>
      </c>
    </row>
    <row r="30" spans="1:8" x14ac:dyDescent="0.4">
      <c r="A30" s="6">
        <v>1026</v>
      </c>
      <c r="B30" s="9" t="s">
        <v>17</v>
      </c>
      <c r="C30" s="6" t="str">
        <f t="shared" si="0"/>
        <v>オカヤマ　ナツ</v>
      </c>
      <c r="D30" s="10">
        <v>43941</v>
      </c>
      <c r="E30" s="8">
        <f t="shared" ca="1" si="1"/>
        <v>5</v>
      </c>
      <c r="F30" s="9">
        <v>20</v>
      </c>
      <c r="G30" s="6" t="str">
        <f>HLOOKUP($F30,地区コード!$B$3:$F$5,2,FALSE)</f>
        <v>北区</v>
      </c>
      <c r="H30" s="6" t="str">
        <f>HLOOKUP($F30,地区コード!$B$3:$F$5,3,FALSE)</f>
        <v>岡本</v>
      </c>
    </row>
    <row r="31" spans="1:8" x14ac:dyDescent="0.4">
      <c r="A31" s="6">
        <v>1027</v>
      </c>
      <c r="B31" s="9" t="s">
        <v>44</v>
      </c>
      <c r="C31" s="6" t="str">
        <f t="shared" si="0"/>
        <v>テラオ　ハルカ</v>
      </c>
      <c r="D31" s="10">
        <v>43942</v>
      </c>
      <c r="E31" s="8">
        <f t="shared" ca="1" si="1"/>
        <v>5</v>
      </c>
      <c r="F31" s="9">
        <v>10</v>
      </c>
      <c r="G31" s="6" t="str">
        <f>HLOOKUP($F31,地区コード!$B$3:$F$5,2,FALSE)</f>
        <v>中区</v>
      </c>
      <c r="H31" s="6" t="str">
        <f>HLOOKUP($F31,地区コード!$B$3:$F$5,3,FALSE)</f>
        <v>三原</v>
      </c>
    </row>
    <row r="32" spans="1:8" x14ac:dyDescent="0.4">
      <c r="A32" s="6">
        <v>1028</v>
      </c>
      <c r="B32" s="9" t="s">
        <v>45</v>
      </c>
      <c r="C32" s="6" t="str">
        <f t="shared" si="0"/>
        <v>フジヒラ　ミワコ</v>
      </c>
      <c r="D32" s="10">
        <v>43972</v>
      </c>
      <c r="E32" s="8">
        <f t="shared" ca="1" si="1"/>
        <v>4</v>
      </c>
      <c r="F32" s="9">
        <v>10</v>
      </c>
      <c r="G32" s="6" t="str">
        <f>HLOOKUP($F32,地区コード!$B$3:$F$5,2,FALSE)</f>
        <v>中区</v>
      </c>
      <c r="H32" s="6" t="str">
        <f>HLOOKUP($F32,地区コード!$B$3:$F$5,3,FALSE)</f>
        <v>三原</v>
      </c>
    </row>
    <row r="33" spans="1:8" x14ac:dyDescent="0.4">
      <c r="A33" s="6">
        <v>1029</v>
      </c>
      <c r="B33" s="9" t="s">
        <v>46</v>
      </c>
      <c r="C33" s="6" t="str">
        <f t="shared" si="0"/>
        <v>カミヤ　ナナミ</v>
      </c>
      <c r="D33" s="10">
        <v>43974</v>
      </c>
      <c r="E33" s="8">
        <f t="shared" ca="1" si="1"/>
        <v>4</v>
      </c>
      <c r="F33" s="9">
        <v>50</v>
      </c>
      <c r="G33" s="6" t="str">
        <f>HLOOKUP($F33,地区コード!$B$3:$F$5,2,FALSE)</f>
        <v>西区</v>
      </c>
      <c r="H33" s="6" t="str">
        <f>HLOOKUP($F33,地区コード!$B$3:$F$5,3,FALSE)</f>
        <v>佐久間</v>
      </c>
    </row>
    <row r="34" spans="1:8" x14ac:dyDescent="0.4">
      <c r="A34" s="6">
        <v>1030</v>
      </c>
      <c r="B34" s="9" t="s">
        <v>47</v>
      </c>
      <c r="C34" s="6" t="str">
        <f t="shared" si="0"/>
        <v>モギ　ユウ</v>
      </c>
      <c r="D34" s="10">
        <v>43976</v>
      </c>
      <c r="E34" s="8">
        <f t="shared" ca="1" si="1"/>
        <v>4</v>
      </c>
      <c r="F34" s="9">
        <v>40</v>
      </c>
      <c r="G34" s="6" t="str">
        <f>HLOOKUP($F34,地区コード!$B$3:$F$5,2,FALSE)</f>
        <v>東区</v>
      </c>
      <c r="H34" s="6" t="str">
        <f>HLOOKUP($F34,地区コード!$B$3:$F$5,3,FALSE)</f>
        <v>稲田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C0432-72A1-4F85-9D13-DC05D516F3D0}">
  <dimension ref="A1:F5"/>
  <sheetViews>
    <sheetView workbookViewId="0"/>
  </sheetViews>
  <sheetFormatPr defaultRowHeight="18.75" x14ac:dyDescent="0.4"/>
  <cols>
    <col min="1" max="1" width="10.625" customWidth="1"/>
  </cols>
  <sheetData>
    <row r="1" spans="1:6" ht="30" x14ac:dyDescent="0.4">
      <c r="A1" s="1" t="s">
        <v>18</v>
      </c>
    </row>
    <row r="2" spans="1:6" ht="19.5" thickBot="1" x14ac:dyDescent="0.45"/>
    <row r="3" spans="1:6" x14ac:dyDescent="0.4">
      <c r="A3" s="11" t="s">
        <v>19</v>
      </c>
      <c r="B3" s="12">
        <v>10</v>
      </c>
      <c r="C3" s="12">
        <v>20</v>
      </c>
      <c r="D3" s="12">
        <v>30</v>
      </c>
      <c r="E3" s="12">
        <v>40</v>
      </c>
      <c r="F3" s="13">
        <v>50</v>
      </c>
    </row>
    <row r="4" spans="1:6" x14ac:dyDescent="0.4">
      <c r="A4" s="14" t="s">
        <v>20</v>
      </c>
      <c r="B4" s="9" t="s">
        <v>21</v>
      </c>
      <c r="C4" s="9" t="s">
        <v>22</v>
      </c>
      <c r="D4" s="9" t="s">
        <v>23</v>
      </c>
      <c r="E4" s="9" t="s">
        <v>24</v>
      </c>
      <c r="F4" s="15" t="s">
        <v>25</v>
      </c>
    </row>
    <row r="5" spans="1:6" ht="19.5" thickBot="1" x14ac:dyDescent="0.45">
      <c r="A5" s="16" t="s">
        <v>26</v>
      </c>
      <c r="B5" s="17" t="s">
        <v>48</v>
      </c>
      <c r="C5" s="17" t="s">
        <v>49</v>
      </c>
      <c r="D5" s="17" t="s">
        <v>52</v>
      </c>
      <c r="E5" s="17" t="s">
        <v>50</v>
      </c>
      <c r="F5" s="18" t="s">
        <v>51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会員リスト</vt:lpstr>
      <vt:lpstr>地区コード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2020-06-01T04:21:51Z</dcterms:created>
  <dcterms:modified xsi:type="dcterms:W3CDTF">2020-10-12T01:28:23Z</dcterms:modified>
</cp:coreProperties>
</file>