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問題\"/>
    </mc:Choice>
  </mc:AlternateContent>
  <xr:revisionPtr revIDLastSave="0" documentId="8_{A104AE6D-B195-4970-BF80-DD5AC835DDB8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19売上一覧" sheetId="1" r:id="rId1"/>
    <sheet name="問題19ギフト商品一覧" sheetId="2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4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<sst xmlns="http://schemas.openxmlformats.org/spreadsheetml/2006/main" count="232" uniqueCount="26">
  <si>
    <t>ギフト商品　店舗別売上日報</t>
    <rPh sb="3" eb="5">
      <t>ショウヒン</t>
    </rPh>
    <rPh sb="6" eb="8">
      <t>テンポ</t>
    </rPh>
    <rPh sb="8" eb="9">
      <t>ベツ</t>
    </rPh>
    <rPh sb="9" eb="11">
      <t>ウリアゲ</t>
    </rPh>
    <rPh sb="11" eb="13">
      <t>ニッポウ</t>
    </rPh>
    <phoneticPr fontId="4"/>
  </si>
  <si>
    <t>売上日</t>
    <rPh sb="0" eb="3">
      <t>ウリアゲビ</t>
    </rPh>
    <phoneticPr fontId="4"/>
  </si>
  <si>
    <t>販売店</t>
    <rPh sb="0" eb="3">
      <t>ハンバイテン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</si>
  <si>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</si>
  <si>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</si>
  <si>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単価（円）</t>
    <rPh sb="0" eb="2">
      <t>タンカ</t>
    </rPh>
    <rPh sb="3" eb="4">
      <t>エン</t>
    </rPh>
    <phoneticPr fontId="4"/>
  </si>
  <si>
    <t>売上数（箱）</t>
    <rPh sb="0" eb="2">
      <t>ウリアゲ</t>
    </rPh>
    <rPh sb="2" eb="3">
      <t>カズ</t>
    </rPh>
    <rPh sb="4" eb="5">
      <t>ハコ</t>
    </rPh>
    <phoneticPr fontId="4"/>
  </si>
  <si>
    <t>売上金額(円）</t>
    <rPh sb="0" eb="2">
      <t>ウリアゲ</t>
    </rPh>
    <rPh sb="2" eb="4">
      <t>キンガク</t>
    </rPh>
    <rPh sb="5" eb="6">
      <t>エン</t>
    </rPh>
    <phoneticPr fontId="4"/>
  </si>
  <si>
    <t>上野店</t>
    <rPh sb="0" eb="2">
      <t>ウエノ</t>
    </rPh>
    <rPh sb="2" eb="3">
      <t>ミセ</t>
    </rPh>
    <phoneticPr fontId="4"/>
  </si>
  <si>
    <t>A100</t>
    <phoneticPr fontId="4"/>
  </si>
  <si>
    <t>A500</t>
    <phoneticPr fontId="4"/>
  </si>
  <si>
    <t>A200</t>
    <phoneticPr fontId="4"/>
  </si>
  <si>
    <t>A300</t>
    <phoneticPr fontId="4"/>
  </si>
  <si>
    <t>A400</t>
    <phoneticPr fontId="4"/>
  </si>
  <si>
    <t>品川店</t>
    <rPh sb="0" eb="2">
      <t>シナガワ</t>
    </rPh>
    <rPh sb="2" eb="3">
      <t>ミセ</t>
    </rPh>
    <phoneticPr fontId="4"/>
  </si>
  <si>
    <t>A600</t>
    <phoneticPr fontId="4"/>
  </si>
  <si>
    <t>日本橋店</t>
    <rPh sb="0" eb="3">
      <t>ニホンバシ</t>
    </rPh>
    <rPh sb="3" eb="4">
      <t>テン</t>
    </rPh>
    <phoneticPr fontId="4"/>
  </si>
  <si>
    <t>代々木店</t>
    <rPh sb="0" eb="3">
      <t>ヨヨギ</t>
    </rPh>
    <rPh sb="3" eb="4">
      <t>ミセ</t>
    </rPh>
    <phoneticPr fontId="4"/>
  </si>
  <si>
    <t>■ギフト商品</t>
    <rPh sb="4" eb="6">
      <t>ショウヒン</t>
    </rPh>
    <phoneticPr fontId="4"/>
  </si>
  <si>
    <t>単価(円）</t>
    <rPh sb="0" eb="2">
      <t>タンカ</t>
    </rPh>
    <rPh sb="3" eb="4">
      <t>エン</t>
    </rPh>
    <phoneticPr fontId="4"/>
  </si>
  <si>
    <t>ビール詰め合わせ</t>
    <rPh sb="3" eb="4">
      <t>ツ</t>
    </rPh>
    <rPh sb="5" eb="6">
      <t>ア</t>
    </rPh>
    <phoneticPr fontId="4"/>
  </si>
  <si>
    <t>海洋深層水セット</t>
    <rPh sb="0" eb="2">
      <t>カイヨウ</t>
    </rPh>
    <rPh sb="2" eb="5">
      <t>シンソウスイ</t>
    </rPh>
    <phoneticPr fontId="4"/>
  </si>
  <si>
    <t>名湯入浴剤詰め合わせ</t>
    <rPh sb="0" eb="2">
      <t>メイトウ</t>
    </rPh>
    <rPh sb="2" eb="4">
      <t>ニュウヨク</t>
    </rPh>
    <rPh sb="4" eb="5">
      <t>ザイ</t>
    </rPh>
    <rPh sb="5" eb="6">
      <t>ツ</t>
    </rPh>
    <rPh sb="7" eb="8">
      <t>ア</t>
    </rPh>
    <phoneticPr fontId="4"/>
  </si>
  <si>
    <t>銘柄豚特選ハムセット</t>
    <rPh sb="0" eb="2">
      <t>メイガラ</t>
    </rPh>
    <rPh sb="2" eb="3">
      <t>ブタ</t>
    </rPh>
    <rPh sb="3" eb="5">
      <t>トクセン</t>
    </rPh>
    <phoneticPr fontId="4"/>
  </si>
  <si>
    <t>プレミアムコーヒーセット</t>
    <phoneticPr fontId="4"/>
  </si>
  <si>
    <t>厳選日本酒セット</t>
    <rPh sb="0" eb="2">
      <t>ゲンセン</t>
    </rPh>
    <rPh sb="2" eb="5">
      <t>ニホンシュ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</si>
</sst>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b/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2" borderId="0" xfId="0" applyFont="1" applyFill="1" applyAlignment="1">
      <alignment horizontal="center" vertical="center"/>
    </xf>
    <xf numFmtId="56" fontId="5" fillId="0" borderId="0" xfId="1" applyNumberFormat="1" applyFont="1" applyBorder="1" applyAlignment="1"/>
    <xf numFmtId="0" fontId="5" fillId="0" borderId="0" xfId="0" applyFont="1" applyAlignment="1">
      <alignment horizontal="left"/>
    </xf>
    <xf numFmtId="38" fontId="5" fillId="0" borderId="0" xfId="1" applyFont="1" applyBorder="1">
      <alignment vertical="center"/>
    </xf>
    <xf numFmtId="0" fontId="6" fillId="0" borderId="0" xfId="0" applyFo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38" fontId="5" fillId="0" borderId="1" xfId="1" applyFont="1" applyBorder="1">
      <alignment vertical="center"/>
    </xf>
    <xf numFmtId="0" fontId="5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07"/>
  <sheetViews>
    <sheetView tabSelected="1" workbookViewId="0"/>
  </sheetViews>
  <sheetFormatPr defaultColWidth="8.875" defaultRowHeight="18.75" x14ac:dyDescent="0.4"/>
  <cols>
    <col min="1" max="1" width="3.625" style="2" customWidth="1"/>
    <col min="2" max="4" width="8.875" style="2"/>
    <col min="5" max="5" width="26.625" style="2" bestFit="1" customWidth="1"/>
    <col min="6" max="6" width="10" style="2" bestFit="1" customWidth="1"/>
    <col min="7" max="7" width="12.125" style="2" bestFit="1" customWidth="1"/>
    <col min="8" max="8" width="13.125" style="2" customWidth="1"/>
    <col min="9" max="16384" width="8.875" style="2"/>
  </cols>
  <sheetData>
    <row r="1" spans="2:8" ht="24" x14ac:dyDescent="0.4">
      <c r="B1" s="1" t="s">
        <v>0</v>
      </c>
      <c r="D1" s="1"/>
      <c r="E1" s="1"/>
      <c r="F1" s="1"/>
      <c r="G1" s="1"/>
      <c r="H1" s="1"/>
    </row>
    <row r="2" spans="2:8" ht="9.75" customHeight="1" x14ac:dyDescent="0.4">
      <c r="B2" s="1"/>
      <c r="D2" s="1"/>
      <c r="E2" s="1"/>
      <c r="F2" s="1"/>
      <c r="G2" s="1"/>
      <c r="H2" s="1"/>
    </row>
    <row r="3" spans="2:8" x14ac:dyDescent="0.4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</row>
    <row r="4" spans="2:8" x14ac:dyDescent="0.4">
      <c r="B4" s="4">
        <v>45108</v>
      </c>
      <c r="C4" s="2" t="s">
        <v>8</v>
      </c>
      <c r="D4" s="5" t="s">
        <v>9</v>
      </c>
      <c r="E4" s="2" t="str">
        <f>VLOOKUP(D4,問題19ギフト商品一覧!$B$5:$D$10,2,FALSE)</f>
        <v>ビール詰め合わせ</v>
      </c>
      <c r="F4" s="6">
        <f>VLOOKUP(D4,問題19ギフト商品一覧!$B$5:$D$10,3,FALSE)</f>
        <v>5000</v>
      </c>
      <c r="G4" s="6">
        <v>45</v>
      </c>
      <c r="H4" s="6">
        <f t="shared" ref="H4:H67" si="0">F4*G4</f>
        <v>225000</v>
      </c>
    </row>
    <row r="5" spans="2:8" x14ac:dyDescent="0.4">
      <c r="B5" s="4">
        <v>45108</v>
      </c>
      <c r="C5" s="2" t="s">
        <v>8</v>
      </c>
      <c r="D5" s="2" t="s">
        <v>10</v>
      </c>
      <c r="E5" s="2" t="str">
        <f>VLOOKUP(D5,問題19ギフト商品一覧!$B$5:$D$10,2,FALSE)</f>
        <v>プレミアムコーヒーセット</v>
      </c>
      <c r="F5" s="6">
        <f>VLOOKUP(D5,問題19ギフト商品一覧!$B$5:$D$10,3,FALSE)</f>
        <v>4000</v>
      </c>
      <c r="G5" s="6">
        <v>30</v>
      </c>
      <c r="H5" s="6">
        <f t="shared" si="0"/>
        <v>120000</v>
      </c>
    </row>
    <row r="6" spans="2:8" x14ac:dyDescent="0.4">
      <c r="B6" s="4">
        <v>45108</v>
      </c>
      <c r="C6" s="2" t="s">
        <v>8</v>
      </c>
      <c r="D6" s="5" t="s">
        <v>11</v>
      </c>
      <c r="E6" s="2" t="str">
        <f>VLOOKUP(D6,問題19ギフト商品一覧!$B$5:$D$10,2,FALSE)</f>
        <v>海洋深層水セット</v>
      </c>
      <c r="F6" s="6">
        <f>VLOOKUP(D6,問題19ギフト商品一覧!$B$5:$D$10,3,FALSE)</f>
        <v>3500</v>
      </c>
      <c r="G6" s="6">
        <v>35</v>
      </c>
      <c r="H6" s="6">
        <f t="shared" si="0"/>
        <v>122500</v>
      </c>
    </row>
    <row r="7" spans="2:8" x14ac:dyDescent="0.4">
      <c r="B7" s="4">
        <v>45108</v>
      </c>
      <c r="C7" s="2" t="s">
        <v>8</v>
      </c>
      <c r="D7" s="2" t="s">
        <v>12</v>
      </c>
      <c r="E7" s="2" t="str">
        <f>VLOOKUP(D7,問題19ギフト商品一覧!$B$5:$D$10,2,FALSE)</f>
        <v>名湯入浴剤詰め合わせ</v>
      </c>
      <c r="F7" s="6">
        <f>VLOOKUP(D7,問題19ギフト商品一覧!$B$5:$D$10,3,FALSE)</f>
        <v>3000</v>
      </c>
      <c r="G7" s="6">
        <v>30</v>
      </c>
      <c r="H7" s="6">
        <f t="shared" si="0"/>
        <v>90000</v>
      </c>
    </row>
    <row r="8" spans="2:8" x14ac:dyDescent="0.4">
      <c r="B8" s="4">
        <v>45108</v>
      </c>
      <c r="C8" s="2" t="s">
        <v>8</v>
      </c>
      <c r="D8" s="2" t="s">
        <v>13</v>
      </c>
      <c r="E8" s="2" t="str">
        <f>VLOOKUP(D8,問題19ギフト商品一覧!$B$5:$D$10,2,FALSE)</f>
        <v>銘柄豚特選ハムセット</v>
      </c>
      <c r="F8" s="6">
        <f>VLOOKUP(D8,問題19ギフト商品一覧!$B$5:$D$10,3,FALSE)</f>
        <v>4500</v>
      </c>
      <c r="G8" s="6">
        <v>35</v>
      </c>
      <c r="H8" s="6">
        <f t="shared" si="0"/>
        <v>157500</v>
      </c>
    </row>
    <row r="9" spans="2:8" x14ac:dyDescent="0.4">
      <c r="B9" s="4">
        <v>45108</v>
      </c>
      <c r="C9" s="2" t="s">
        <v>14</v>
      </c>
      <c r="D9" s="5" t="s">
        <v>9</v>
      </c>
      <c r="E9" s="2" t="str">
        <f>VLOOKUP(D9,問題19ギフト商品一覧!$B$5:$D$10,2,FALSE)</f>
        <v>ビール詰め合わせ</v>
      </c>
      <c r="F9" s="6">
        <f>VLOOKUP(D9,問題19ギフト商品一覧!$B$5:$D$10,3,FALSE)</f>
        <v>5000</v>
      </c>
      <c r="G9" s="6">
        <v>10</v>
      </c>
      <c r="H9" s="6">
        <f t="shared" si="0"/>
        <v>50000</v>
      </c>
    </row>
    <row r="10" spans="2:8" x14ac:dyDescent="0.4">
      <c r="B10" s="4">
        <v>45108</v>
      </c>
      <c r="C10" s="2" t="s">
        <v>14</v>
      </c>
      <c r="D10" s="2" t="s">
        <v>15</v>
      </c>
      <c r="E10" s="2" t="str">
        <f>VLOOKUP(D10,問題19ギフト商品一覧!$B$5:$D$10,2,FALSE)</f>
        <v>厳選日本酒セット</v>
      </c>
      <c r="F10" s="6">
        <f>VLOOKUP(D10,問題19ギフト商品一覧!$B$5:$D$10,3,FALSE)</f>
        <v>3000</v>
      </c>
      <c r="G10" s="6">
        <v>22</v>
      </c>
      <c r="H10" s="6">
        <f t="shared" si="0"/>
        <v>66000</v>
      </c>
    </row>
    <row r="11" spans="2:8" x14ac:dyDescent="0.4">
      <c r="B11" s="4">
        <v>45108</v>
      </c>
      <c r="C11" s="2" t="s">
        <v>16</v>
      </c>
      <c r="D11" s="5" t="s">
        <v>9</v>
      </c>
      <c r="E11" s="2" t="str">
        <f>VLOOKUP(D11,問題19ギフト商品一覧!$B$5:$D$10,2,FALSE)</f>
        <v>ビール詰め合わせ</v>
      </c>
      <c r="F11" s="6">
        <f>VLOOKUP(D11,問題19ギフト商品一覧!$B$5:$D$10,3,FALSE)</f>
        <v>5000</v>
      </c>
      <c r="G11" s="6">
        <v>13</v>
      </c>
      <c r="H11" s="6">
        <f t="shared" si="0"/>
        <v>65000</v>
      </c>
    </row>
    <row r="12" spans="2:8" x14ac:dyDescent="0.4">
      <c r="B12" s="4">
        <v>45108</v>
      </c>
      <c r="C12" s="2" t="s">
        <v>16</v>
      </c>
      <c r="D12" s="2" t="s">
        <v>10</v>
      </c>
      <c r="E12" s="2" t="str">
        <f>VLOOKUP(D12,問題19ギフト商品一覧!$B$5:$D$10,2,FALSE)</f>
        <v>プレミアムコーヒーセット</v>
      </c>
      <c r="F12" s="6">
        <f>VLOOKUP(D12,問題19ギフト商品一覧!$B$5:$D$10,3,FALSE)</f>
        <v>4000</v>
      </c>
      <c r="G12" s="6">
        <v>35</v>
      </c>
      <c r="H12" s="6">
        <f t="shared" si="0"/>
        <v>140000</v>
      </c>
    </row>
    <row r="13" spans="2:8" x14ac:dyDescent="0.4">
      <c r="B13" s="4">
        <v>45108</v>
      </c>
      <c r="C13" s="2" t="s">
        <v>16</v>
      </c>
      <c r="D13" s="5" t="s">
        <v>11</v>
      </c>
      <c r="E13" s="2" t="str">
        <f>VLOOKUP(D13,問題19ギフト商品一覧!$B$5:$D$10,2,FALSE)</f>
        <v>海洋深層水セット</v>
      </c>
      <c r="F13" s="6">
        <f>VLOOKUP(D13,問題19ギフト商品一覧!$B$5:$D$10,3,FALSE)</f>
        <v>3500</v>
      </c>
      <c r="G13" s="6">
        <v>45</v>
      </c>
      <c r="H13" s="6">
        <f t="shared" si="0"/>
        <v>157500</v>
      </c>
    </row>
    <row r="14" spans="2:8" x14ac:dyDescent="0.4">
      <c r="B14" s="4">
        <v>45108</v>
      </c>
      <c r="C14" s="2" t="s">
        <v>17</v>
      </c>
      <c r="D14" s="5" t="s">
        <v>11</v>
      </c>
      <c r="E14" s="2" t="str">
        <f>VLOOKUP(D14,問題19ギフト商品一覧!$B$5:$D$10,2,FALSE)</f>
        <v>海洋深層水セット</v>
      </c>
      <c r="F14" s="6">
        <f>VLOOKUP(D14,問題19ギフト商品一覧!$B$5:$D$10,3,FALSE)</f>
        <v>3500</v>
      </c>
      <c r="G14" s="6">
        <v>24</v>
      </c>
      <c r="H14" s="6">
        <f t="shared" si="0"/>
        <v>84000</v>
      </c>
    </row>
    <row r="15" spans="2:8" x14ac:dyDescent="0.4">
      <c r="B15" s="4">
        <v>45108</v>
      </c>
      <c r="C15" s="2" t="s">
        <v>17</v>
      </c>
      <c r="D15" s="2" t="s">
        <v>13</v>
      </c>
      <c r="E15" s="2" t="str">
        <f>VLOOKUP(D15,問題19ギフト商品一覧!$B$5:$D$10,2,FALSE)</f>
        <v>銘柄豚特選ハムセット</v>
      </c>
      <c r="F15" s="6">
        <f>VLOOKUP(D15,問題19ギフト商品一覧!$B$5:$D$10,3,FALSE)</f>
        <v>4500</v>
      </c>
      <c r="G15" s="6">
        <v>18</v>
      </c>
      <c r="H15" s="6">
        <f t="shared" si="0"/>
        <v>81000</v>
      </c>
    </row>
    <row r="16" spans="2:8" x14ac:dyDescent="0.4">
      <c r="B16" s="4">
        <v>45109</v>
      </c>
      <c r="C16" s="2" t="s">
        <v>8</v>
      </c>
      <c r="D16" s="5" t="s">
        <v>11</v>
      </c>
      <c r="E16" s="2" t="str">
        <f>VLOOKUP(D16,問題19ギフト商品一覧!$B$5:$D$10,2,FALSE)</f>
        <v>海洋深層水セット</v>
      </c>
      <c r="F16" s="6">
        <f>VLOOKUP(D16,問題19ギフト商品一覧!$B$5:$D$10,3,FALSE)</f>
        <v>3500</v>
      </c>
      <c r="G16" s="6">
        <v>25</v>
      </c>
      <c r="H16" s="6">
        <f t="shared" si="0"/>
        <v>87500</v>
      </c>
    </row>
    <row r="17" spans="2:8" x14ac:dyDescent="0.4">
      <c r="B17" s="4">
        <v>45109</v>
      </c>
      <c r="C17" s="2" t="s">
        <v>8</v>
      </c>
      <c r="D17" s="2" t="s">
        <v>12</v>
      </c>
      <c r="E17" s="2" t="str">
        <f>VLOOKUP(D17,問題19ギフト商品一覧!$B$5:$D$10,2,FALSE)</f>
        <v>名湯入浴剤詰め合わせ</v>
      </c>
      <c r="F17" s="6">
        <f>VLOOKUP(D17,問題19ギフト商品一覧!$B$5:$D$10,3,FALSE)</f>
        <v>3000</v>
      </c>
      <c r="G17" s="6">
        <v>32</v>
      </c>
      <c r="H17" s="6">
        <f t="shared" si="0"/>
        <v>96000</v>
      </c>
    </row>
    <row r="18" spans="2:8" x14ac:dyDescent="0.4">
      <c r="B18" s="4">
        <v>45109</v>
      </c>
      <c r="C18" s="2" t="s">
        <v>16</v>
      </c>
      <c r="D18" s="5" t="s">
        <v>9</v>
      </c>
      <c r="E18" s="2" t="str">
        <f>VLOOKUP(D18,問題19ギフト商品一覧!$B$5:$D$10,2,FALSE)</f>
        <v>ビール詰め合わせ</v>
      </c>
      <c r="F18" s="6">
        <f>VLOOKUP(D18,問題19ギフト商品一覧!$B$5:$D$10,3,FALSE)</f>
        <v>5000</v>
      </c>
      <c r="G18" s="6">
        <v>25</v>
      </c>
      <c r="H18" s="6">
        <f t="shared" si="0"/>
        <v>125000</v>
      </c>
    </row>
    <row r="19" spans="2:8" x14ac:dyDescent="0.4">
      <c r="B19" s="4">
        <v>45109</v>
      </c>
      <c r="C19" s="2" t="s">
        <v>16</v>
      </c>
      <c r="D19" s="2" t="s">
        <v>10</v>
      </c>
      <c r="E19" s="2" t="str">
        <f>VLOOKUP(D19,問題19ギフト商品一覧!$B$5:$D$10,2,FALSE)</f>
        <v>プレミアムコーヒーセット</v>
      </c>
      <c r="F19" s="6">
        <f>VLOOKUP(D19,問題19ギフト商品一覧!$B$5:$D$10,3,FALSE)</f>
        <v>4000</v>
      </c>
      <c r="G19" s="6">
        <v>45</v>
      </c>
      <c r="H19" s="6">
        <f t="shared" si="0"/>
        <v>180000</v>
      </c>
    </row>
    <row r="20" spans="2:8" x14ac:dyDescent="0.4">
      <c r="B20" s="4">
        <v>45109</v>
      </c>
      <c r="C20" s="2" t="s">
        <v>16</v>
      </c>
      <c r="D20" s="2" t="s">
        <v>13</v>
      </c>
      <c r="E20" s="2" t="str">
        <f>VLOOKUP(D20,問題19ギフト商品一覧!$B$5:$D$10,2,FALSE)</f>
        <v>銘柄豚特選ハムセット</v>
      </c>
      <c r="F20" s="6">
        <f>VLOOKUP(D20,問題19ギフト商品一覧!$B$5:$D$10,3,FALSE)</f>
        <v>4500</v>
      </c>
      <c r="G20" s="6">
        <v>13</v>
      </c>
      <c r="H20" s="6">
        <f t="shared" si="0"/>
        <v>58500</v>
      </c>
    </row>
    <row r="21" spans="2:8" x14ac:dyDescent="0.4">
      <c r="B21" s="4">
        <v>45110</v>
      </c>
      <c r="C21" s="2" t="s">
        <v>8</v>
      </c>
      <c r="D21" s="2" t="s">
        <v>10</v>
      </c>
      <c r="E21" s="2" t="str">
        <f>VLOOKUP(D21,問題19ギフト商品一覧!$B$5:$D$10,2,FALSE)</f>
        <v>プレミアムコーヒーセット</v>
      </c>
      <c r="F21" s="6">
        <f>VLOOKUP(D21,問題19ギフト商品一覧!$B$5:$D$10,3,FALSE)</f>
        <v>4000</v>
      </c>
      <c r="G21" s="6">
        <v>27</v>
      </c>
      <c r="H21" s="6">
        <f t="shared" si="0"/>
        <v>108000</v>
      </c>
    </row>
    <row r="22" spans="2:8" x14ac:dyDescent="0.4">
      <c r="B22" s="4">
        <v>45110</v>
      </c>
      <c r="C22" s="2" t="s">
        <v>16</v>
      </c>
      <c r="D22" s="2" t="s">
        <v>12</v>
      </c>
      <c r="E22" s="2" t="str">
        <f>VLOOKUP(D22,問題19ギフト商品一覧!$B$5:$D$10,2,FALSE)</f>
        <v>名湯入浴剤詰め合わせ</v>
      </c>
      <c r="F22" s="6">
        <f>VLOOKUP(D22,問題19ギフト商品一覧!$B$5:$D$10,3,FALSE)</f>
        <v>3000</v>
      </c>
      <c r="G22" s="6">
        <v>25</v>
      </c>
      <c r="H22" s="6">
        <f t="shared" si="0"/>
        <v>75000</v>
      </c>
    </row>
    <row r="23" spans="2:8" x14ac:dyDescent="0.4">
      <c r="B23" s="4">
        <v>45110</v>
      </c>
      <c r="C23" s="2" t="s">
        <v>16</v>
      </c>
      <c r="D23" s="2" t="s">
        <v>13</v>
      </c>
      <c r="E23" s="2" t="str">
        <f>VLOOKUP(D23,問題19ギフト商品一覧!$B$5:$D$10,2,FALSE)</f>
        <v>銘柄豚特選ハムセット</v>
      </c>
      <c r="F23" s="6">
        <f>VLOOKUP(D23,問題19ギフト商品一覧!$B$5:$D$10,3,FALSE)</f>
        <v>4500</v>
      </c>
      <c r="G23" s="6">
        <v>22</v>
      </c>
      <c r="H23" s="6">
        <f t="shared" si="0"/>
        <v>99000</v>
      </c>
    </row>
    <row r="24" spans="2:8" x14ac:dyDescent="0.4">
      <c r="B24" s="4">
        <v>45110</v>
      </c>
      <c r="C24" s="2" t="s">
        <v>17</v>
      </c>
      <c r="D24" s="2" t="s">
        <v>10</v>
      </c>
      <c r="E24" s="2" t="str">
        <f>VLOOKUP(D24,問題19ギフト商品一覧!$B$5:$D$10,2,FALSE)</f>
        <v>プレミアムコーヒーセット</v>
      </c>
      <c r="F24" s="6">
        <f>VLOOKUP(D24,問題19ギフト商品一覧!$B$5:$D$10,3,FALSE)</f>
        <v>4000</v>
      </c>
      <c r="G24" s="6">
        <v>25</v>
      </c>
      <c r="H24" s="6">
        <f t="shared" si="0"/>
        <v>100000</v>
      </c>
    </row>
    <row r="25" spans="2:8" x14ac:dyDescent="0.4">
      <c r="B25" s="4">
        <v>45114</v>
      </c>
      <c r="C25" s="2" t="s">
        <v>8</v>
      </c>
      <c r="D25" s="5" t="s">
        <v>11</v>
      </c>
      <c r="E25" s="2" t="str">
        <f>VLOOKUP(D25,問題19ギフト商品一覧!$B$5:$D$10,2,FALSE)</f>
        <v>海洋深層水セット</v>
      </c>
      <c r="F25" s="6">
        <f>VLOOKUP(D25,問題19ギフト商品一覧!$B$5:$D$10,3,FALSE)</f>
        <v>3500</v>
      </c>
      <c r="G25" s="6">
        <v>13</v>
      </c>
      <c r="H25" s="6">
        <f t="shared" si="0"/>
        <v>45500</v>
      </c>
    </row>
    <row r="26" spans="2:8" x14ac:dyDescent="0.4">
      <c r="B26" s="4">
        <v>45114</v>
      </c>
      <c r="C26" s="2" t="s">
        <v>8</v>
      </c>
      <c r="D26" s="2" t="s">
        <v>13</v>
      </c>
      <c r="E26" s="2" t="str">
        <f>VLOOKUP(D26,問題19ギフト商品一覧!$B$5:$D$10,2,FALSE)</f>
        <v>銘柄豚特選ハムセット</v>
      </c>
      <c r="F26" s="6">
        <f>VLOOKUP(D26,問題19ギフト商品一覧!$B$5:$D$10,3,FALSE)</f>
        <v>4500</v>
      </c>
      <c r="G26" s="6">
        <v>45</v>
      </c>
      <c r="H26" s="6">
        <f t="shared" si="0"/>
        <v>202500</v>
      </c>
    </row>
    <row r="27" spans="2:8" x14ac:dyDescent="0.4">
      <c r="B27" s="4">
        <v>45114</v>
      </c>
      <c r="C27" s="2" t="s">
        <v>8</v>
      </c>
      <c r="D27" s="2" t="s">
        <v>13</v>
      </c>
      <c r="E27" s="2" t="str">
        <f>VLOOKUP(D27,問題19ギフト商品一覧!$B$5:$D$10,2,FALSE)</f>
        <v>銘柄豚特選ハムセット</v>
      </c>
      <c r="F27" s="6">
        <f>VLOOKUP(D27,問題19ギフト商品一覧!$B$5:$D$10,3,FALSE)</f>
        <v>4500</v>
      </c>
      <c r="G27" s="6">
        <v>35</v>
      </c>
      <c r="H27" s="6">
        <f t="shared" si="0"/>
        <v>157500</v>
      </c>
    </row>
    <row r="28" spans="2:8" x14ac:dyDescent="0.4">
      <c r="B28" s="4">
        <v>45114</v>
      </c>
      <c r="C28" s="2" t="s">
        <v>14</v>
      </c>
      <c r="D28" s="5" t="s">
        <v>11</v>
      </c>
      <c r="E28" s="2" t="str">
        <f>VLOOKUP(D28,問題19ギフト商品一覧!$B$5:$D$10,2,FALSE)</f>
        <v>海洋深層水セット</v>
      </c>
      <c r="F28" s="6">
        <f>VLOOKUP(D28,問題19ギフト商品一覧!$B$5:$D$10,3,FALSE)</f>
        <v>3500</v>
      </c>
      <c r="G28" s="6">
        <v>23</v>
      </c>
      <c r="H28" s="6">
        <f t="shared" si="0"/>
        <v>80500</v>
      </c>
    </row>
    <row r="29" spans="2:8" x14ac:dyDescent="0.4">
      <c r="B29" s="4">
        <v>45114</v>
      </c>
      <c r="C29" s="2" t="s">
        <v>16</v>
      </c>
      <c r="D29" s="5" t="s">
        <v>9</v>
      </c>
      <c r="E29" s="2" t="str">
        <f>VLOOKUP(D29,問題19ギフト商品一覧!$B$5:$D$10,2,FALSE)</f>
        <v>ビール詰め合わせ</v>
      </c>
      <c r="F29" s="6">
        <f>VLOOKUP(D29,問題19ギフト商品一覧!$B$5:$D$10,3,FALSE)</f>
        <v>5000</v>
      </c>
      <c r="G29" s="6">
        <v>45</v>
      </c>
      <c r="H29" s="6">
        <f t="shared" si="0"/>
        <v>225000</v>
      </c>
    </row>
    <row r="30" spans="2:8" x14ac:dyDescent="0.4">
      <c r="B30" s="4">
        <v>45114</v>
      </c>
      <c r="C30" s="2" t="s">
        <v>16</v>
      </c>
      <c r="D30" s="5" t="s">
        <v>11</v>
      </c>
      <c r="E30" s="2" t="str">
        <f>VLOOKUP(D30,問題19ギフト商品一覧!$B$5:$D$10,2,FALSE)</f>
        <v>海洋深層水セット</v>
      </c>
      <c r="F30" s="6">
        <f>VLOOKUP(D30,問題19ギフト商品一覧!$B$5:$D$10,3,FALSE)</f>
        <v>3500</v>
      </c>
      <c r="G30" s="6">
        <v>55</v>
      </c>
      <c r="H30" s="6">
        <f t="shared" si="0"/>
        <v>192500</v>
      </c>
    </row>
    <row r="31" spans="2:8" x14ac:dyDescent="0.4">
      <c r="B31" s="4">
        <v>45114</v>
      </c>
      <c r="C31" s="2" t="s">
        <v>16</v>
      </c>
      <c r="D31" s="2" t="s">
        <v>12</v>
      </c>
      <c r="E31" s="2" t="str">
        <f>VLOOKUP(D31,問題19ギフト商品一覧!$B$5:$D$10,2,FALSE)</f>
        <v>名湯入浴剤詰め合わせ</v>
      </c>
      <c r="F31" s="6">
        <f>VLOOKUP(D31,問題19ギフト商品一覧!$B$5:$D$10,3,FALSE)</f>
        <v>3000</v>
      </c>
      <c r="G31" s="6">
        <v>32</v>
      </c>
      <c r="H31" s="6">
        <f t="shared" si="0"/>
        <v>96000</v>
      </c>
    </row>
    <row r="32" spans="2:8" x14ac:dyDescent="0.4">
      <c r="B32" s="4">
        <v>45114</v>
      </c>
      <c r="C32" s="2" t="s">
        <v>17</v>
      </c>
      <c r="D32" s="5" t="s">
        <v>9</v>
      </c>
      <c r="E32" s="2" t="str">
        <f>VLOOKUP(D32,問題19ギフト商品一覧!$B$5:$D$10,2,FALSE)</f>
        <v>ビール詰め合わせ</v>
      </c>
      <c r="F32" s="6">
        <f>VLOOKUP(D32,問題19ギフト商品一覧!$B$5:$D$10,3,FALSE)</f>
        <v>5000</v>
      </c>
      <c r="G32" s="6">
        <v>13</v>
      </c>
      <c r="H32" s="6">
        <f t="shared" si="0"/>
        <v>65000</v>
      </c>
    </row>
    <row r="33" spans="2:8" x14ac:dyDescent="0.4">
      <c r="B33" s="4">
        <v>45114</v>
      </c>
      <c r="C33" s="2" t="s">
        <v>17</v>
      </c>
      <c r="D33" s="2" t="s">
        <v>12</v>
      </c>
      <c r="E33" s="2" t="str">
        <f>VLOOKUP(D33,問題19ギフト商品一覧!$B$5:$D$10,2,FALSE)</f>
        <v>名湯入浴剤詰め合わせ</v>
      </c>
      <c r="F33" s="6">
        <f>VLOOKUP(D33,問題19ギフト商品一覧!$B$5:$D$10,3,FALSE)</f>
        <v>3000</v>
      </c>
      <c r="G33" s="6">
        <v>45</v>
      </c>
      <c r="H33" s="6">
        <f t="shared" si="0"/>
        <v>135000</v>
      </c>
    </row>
    <row r="34" spans="2:8" x14ac:dyDescent="0.4">
      <c r="B34" s="4">
        <v>45115</v>
      </c>
      <c r="C34" s="2" t="s">
        <v>8</v>
      </c>
      <c r="D34" s="2" t="s">
        <v>15</v>
      </c>
      <c r="E34" s="2" t="str">
        <f>VLOOKUP(D34,問題19ギフト商品一覧!$B$5:$D$10,2,FALSE)</f>
        <v>厳選日本酒セット</v>
      </c>
      <c r="F34" s="6">
        <f>VLOOKUP(D34,問題19ギフト商品一覧!$B$5:$D$10,3,FALSE)</f>
        <v>3000</v>
      </c>
      <c r="G34" s="6">
        <v>13</v>
      </c>
      <c r="H34" s="6">
        <f t="shared" si="0"/>
        <v>39000</v>
      </c>
    </row>
    <row r="35" spans="2:8" x14ac:dyDescent="0.4">
      <c r="B35" s="4">
        <v>45115</v>
      </c>
      <c r="C35" s="2" t="s">
        <v>8</v>
      </c>
      <c r="D35" s="2" t="s">
        <v>13</v>
      </c>
      <c r="E35" s="2" t="str">
        <f>VLOOKUP(D35,問題19ギフト商品一覧!$B$5:$D$10,2,FALSE)</f>
        <v>銘柄豚特選ハムセット</v>
      </c>
      <c r="F35" s="6">
        <f>VLOOKUP(D35,問題19ギフト商品一覧!$B$5:$D$10,3,FALSE)</f>
        <v>4500</v>
      </c>
      <c r="G35" s="6">
        <v>30</v>
      </c>
      <c r="H35" s="6">
        <f t="shared" si="0"/>
        <v>135000</v>
      </c>
    </row>
    <row r="36" spans="2:8" x14ac:dyDescent="0.4">
      <c r="B36" s="4">
        <v>45115</v>
      </c>
      <c r="C36" s="2" t="s">
        <v>14</v>
      </c>
      <c r="D36" s="5" t="s">
        <v>11</v>
      </c>
      <c r="E36" s="2" t="str">
        <f>VLOOKUP(D36,問題19ギフト商品一覧!$B$5:$D$10,2,FALSE)</f>
        <v>海洋深層水セット</v>
      </c>
      <c r="F36" s="6">
        <f>VLOOKUP(D36,問題19ギフト商品一覧!$B$5:$D$10,3,FALSE)</f>
        <v>3500</v>
      </c>
      <c r="G36" s="6">
        <v>13</v>
      </c>
      <c r="H36" s="6">
        <f t="shared" si="0"/>
        <v>45500</v>
      </c>
    </row>
    <row r="37" spans="2:8" x14ac:dyDescent="0.4">
      <c r="B37" s="4">
        <v>45115</v>
      </c>
      <c r="C37" s="2" t="s">
        <v>14</v>
      </c>
      <c r="D37" s="2" t="s">
        <v>13</v>
      </c>
      <c r="E37" s="2" t="str">
        <f>VLOOKUP(D37,問題19ギフト商品一覧!$B$5:$D$10,2,FALSE)</f>
        <v>銘柄豚特選ハムセット</v>
      </c>
      <c r="F37" s="6">
        <f>VLOOKUP(D37,問題19ギフト商品一覧!$B$5:$D$10,3,FALSE)</f>
        <v>4500</v>
      </c>
      <c r="G37" s="6">
        <v>15</v>
      </c>
      <c r="H37" s="6">
        <f t="shared" si="0"/>
        <v>67500</v>
      </c>
    </row>
    <row r="38" spans="2:8" x14ac:dyDescent="0.4">
      <c r="B38" s="4">
        <v>45115</v>
      </c>
      <c r="C38" s="2" t="s">
        <v>16</v>
      </c>
      <c r="D38" s="2" t="s">
        <v>10</v>
      </c>
      <c r="E38" s="2" t="str">
        <f>VLOOKUP(D38,問題19ギフト商品一覧!$B$5:$D$10,2,FALSE)</f>
        <v>プレミアムコーヒーセット</v>
      </c>
      <c r="F38" s="6">
        <f>VLOOKUP(D38,問題19ギフト商品一覧!$B$5:$D$10,3,FALSE)</f>
        <v>4000</v>
      </c>
      <c r="G38" s="6">
        <v>25</v>
      </c>
      <c r="H38" s="6">
        <f t="shared" si="0"/>
        <v>100000</v>
      </c>
    </row>
    <row r="39" spans="2:8" x14ac:dyDescent="0.4">
      <c r="B39" s="4">
        <v>45115</v>
      </c>
      <c r="C39" s="2" t="s">
        <v>16</v>
      </c>
      <c r="D39" s="2" t="s">
        <v>12</v>
      </c>
      <c r="E39" s="2" t="str">
        <f>VLOOKUP(D39,問題19ギフト商品一覧!$B$5:$D$10,2,FALSE)</f>
        <v>名湯入浴剤詰め合わせ</v>
      </c>
      <c r="F39" s="6">
        <f>VLOOKUP(D39,問題19ギフト商品一覧!$B$5:$D$10,3,FALSE)</f>
        <v>3000</v>
      </c>
      <c r="G39" s="6">
        <v>18</v>
      </c>
      <c r="H39" s="6">
        <f t="shared" si="0"/>
        <v>54000</v>
      </c>
    </row>
    <row r="40" spans="2:8" x14ac:dyDescent="0.4">
      <c r="B40" s="4">
        <v>45117</v>
      </c>
      <c r="C40" s="2" t="s">
        <v>16</v>
      </c>
      <c r="D40" s="2" t="s">
        <v>10</v>
      </c>
      <c r="E40" s="2" t="str">
        <f>VLOOKUP(D40,問題19ギフト商品一覧!$B$5:$D$10,2,FALSE)</f>
        <v>プレミアムコーヒーセット</v>
      </c>
      <c r="F40" s="6">
        <f>VLOOKUP(D40,問題19ギフト商品一覧!$B$5:$D$10,3,FALSE)</f>
        <v>4000</v>
      </c>
      <c r="G40" s="6">
        <v>29</v>
      </c>
      <c r="H40" s="6">
        <f t="shared" si="0"/>
        <v>116000</v>
      </c>
    </row>
    <row r="41" spans="2:8" x14ac:dyDescent="0.4">
      <c r="B41" s="4">
        <v>45117</v>
      </c>
      <c r="C41" s="2" t="s">
        <v>16</v>
      </c>
      <c r="D41" s="5" t="s">
        <v>11</v>
      </c>
      <c r="E41" s="2" t="str">
        <f>VLOOKUP(D41,問題19ギフト商品一覧!$B$5:$D$10,2,FALSE)</f>
        <v>海洋深層水セット</v>
      </c>
      <c r="F41" s="6">
        <f>VLOOKUP(D41,問題19ギフト商品一覧!$B$5:$D$10,3,FALSE)</f>
        <v>3500</v>
      </c>
      <c r="G41" s="6">
        <v>35</v>
      </c>
      <c r="H41" s="6">
        <f t="shared" si="0"/>
        <v>122500</v>
      </c>
    </row>
    <row r="42" spans="2:8" x14ac:dyDescent="0.4">
      <c r="B42" s="4">
        <v>45118</v>
      </c>
      <c r="C42" s="2" t="s">
        <v>8</v>
      </c>
      <c r="D42" s="5" t="s">
        <v>9</v>
      </c>
      <c r="E42" s="2" t="str">
        <f>VLOOKUP(D42,問題19ギフト商品一覧!$B$5:$D$10,2,FALSE)</f>
        <v>ビール詰め合わせ</v>
      </c>
      <c r="F42" s="6">
        <f>VLOOKUP(D42,問題19ギフト商品一覧!$B$5:$D$10,3,FALSE)</f>
        <v>5000</v>
      </c>
      <c r="G42" s="6">
        <v>45</v>
      </c>
      <c r="H42" s="6">
        <f t="shared" si="0"/>
        <v>225000</v>
      </c>
    </row>
    <row r="43" spans="2:8" x14ac:dyDescent="0.4">
      <c r="B43" s="4">
        <v>45118</v>
      </c>
      <c r="C43" s="2" t="s">
        <v>8</v>
      </c>
      <c r="D43" s="5" t="s">
        <v>11</v>
      </c>
      <c r="E43" s="2" t="str">
        <f>VLOOKUP(D43,問題19ギフト商品一覧!$B$5:$D$10,2,FALSE)</f>
        <v>海洋深層水セット</v>
      </c>
      <c r="F43" s="6">
        <f>VLOOKUP(D43,問題19ギフト商品一覧!$B$5:$D$10,3,FALSE)</f>
        <v>3500</v>
      </c>
      <c r="G43" s="6">
        <v>35</v>
      </c>
      <c r="H43" s="6">
        <f t="shared" si="0"/>
        <v>122500</v>
      </c>
    </row>
    <row r="44" spans="2:8" x14ac:dyDescent="0.4">
      <c r="B44" s="4">
        <v>45118</v>
      </c>
      <c r="C44" s="2" t="s">
        <v>14</v>
      </c>
      <c r="D44" s="2" t="s">
        <v>10</v>
      </c>
      <c r="E44" s="2" t="str">
        <f>VLOOKUP(D44,問題19ギフト商品一覧!$B$5:$D$10,2,FALSE)</f>
        <v>プレミアムコーヒーセット</v>
      </c>
      <c r="F44" s="6">
        <f>VLOOKUP(D44,問題19ギフト商品一覧!$B$5:$D$10,3,FALSE)</f>
        <v>4000</v>
      </c>
      <c r="G44" s="6">
        <v>45</v>
      </c>
      <c r="H44" s="6">
        <f t="shared" si="0"/>
        <v>180000</v>
      </c>
    </row>
    <row r="45" spans="2:8" x14ac:dyDescent="0.4">
      <c r="B45" s="4">
        <v>45118</v>
      </c>
      <c r="C45" s="2" t="s">
        <v>14</v>
      </c>
      <c r="D45" s="2" t="s">
        <v>12</v>
      </c>
      <c r="E45" s="2" t="str">
        <f>VLOOKUP(D45,問題19ギフト商品一覧!$B$5:$D$10,2,FALSE)</f>
        <v>名湯入浴剤詰め合わせ</v>
      </c>
      <c r="F45" s="6">
        <f>VLOOKUP(D45,問題19ギフト商品一覧!$B$5:$D$10,3,FALSE)</f>
        <v>3000</v>
      </c>
      <c r="G45" s="6">
        <v>30</v>
      </c>
      <c r="H45" s="6">
        <f t="shared" si="0"/>
        <v>90000</v>
      </c>
    </row>
    <row r="46" spans="2:8" x14ac:dyDescent="0.4">
      <c r="B46" s="4">
        <v>45118</v>
      </c>
      <c r="C46" s="2" t="s">
        <v>16</v>
      </c>
      <c r="D46" s="2" t="s">
        <v>10</v>
      </c>
      <c r="E46" s="2" t="str">
        <f>VLOOKUP(D46,問題19ギフト商品一覧!$B$5:$D$10,2,FALSE)</f>
        <v>プレミアムコーヒーセット</v>
      </c>
      <c r="F46" s="6">
        <f>VLOOKUP(D46,問題19ギフト商品一覧!$B$5:$D$10,3,FALSE)</f>
        <v>4000</v>
      </c>
      <c r="G46" s="6">
        <v>49</v>
      </c>
      <c r="H46" s="6">
        <f t="shared" si="0"/>
        <v>196000</v>
      </c>
    </row>
    <row r="47" spans="2:8" x14ac:dyDescent="0.4">
      <c r="B47" s="4">
        <v>45118</v>
      </c>
      <c r="C47" s="2" t="s">
        <v>16</v>
      </c>
      <c r="D47" s="2" t="s">
        <v>15</v>
      </c>
      <c r="E47" s="2" t="str">
        <f>VLOOKUP(D47,問題19ギフト商品一覧!$B$5:$D$10,2,FALSE)</f>
        <v>厳選日本酒セット</v>
      </c>
      <c r="F47" s="6">
        <f>VLOOKUP(D47,問題19ギフト商品一覧!$B$5:$D$10,3,FALSE)</f>
        <v>3000</v>
      </c>
      <c r="G47" s="6">
        <v>13</v>
      </c>
      <c r="H47" s="6">
        <f t="shared" si="0"/>
        <v>39000</v>
      </c>
    </row>
    <row r="48" spans="2:8" x14ac:dyDescent="0.4">
      <c r="B48" s="4">
        <v>45118</v>
      </c>
      <c r="C48" s="2" t="s">
        <v>17</v>
      </c>
      <c r="D48" s="2" t="s">
        <v>13</v>
      </c>
      <c r="E48" s="2" t="str">
        <f>VLOOKUP(D48,問題19ギフト商品一覧!$B$5:$D$10,2,FALSE)</f>
        <v>銘柄豚特選ハムセット</v>
      </c>
      <c r="F48" s="6">
        <f>VLOOKUP(D48,問題19ギフト商品一覧!$B$5:$D$10,3,FALSE)</f>
        <v>4500</v>
      </c>
      <c r="G48" s="6">
        <v>35</v>
      </c>
      <c r="H48" s="6">
        <f t="shared" si="0"/>
        <v>157500</v>
      </c>
    </row>
    <row r="49" spans="2:8" x14ac:dyDescent="0.4">
      <c r="B49" s="4">
        <v>45120</v>
      </c>
      <c r="C49" s="2" t="s">
        <v>8</v>
      </c>
      <c r="D49" s="2" t="s">
        <v>10</v>
      </c>
      <c r="E49" s="2" t="str">
        <f>VLOOKUP(D49,問題19ギフト商品一覧!$B$5:$D$10,2,FALSE)</f>
        <v>プレミアムコーヒーセット</v>
      </c>
      <c r="F49" s="6">
        <f>VLOOKUP(D49,問題19ギフト商品一覧!$B$5:$D$10,3,FALSE)</f>
        <v>4000</v>
      </c>
      <c r="G49" s="6">
        <v>30</v>
      </c>
      <c r="H49" s="6">
        <f t="shared" si="0"/>
        <v>120000</v>
      </c>
    </row>
    <row r="50" spans="2:8" x14ac:dyDescent="0.4">
      <c r="B50" s="4">
        <v>45120</v>
      </c>
      <c r="C50" s="2" t="s">
        <v>8</v>
      </c>
      <c r="D50" s="5" t="s">
        <v>11</v>
      </c>
      <c r="E50" s="2" t="str">
        <f>VLOOKUP(D50,問題19ギフト商品一覧!$B$5:$D$10,2,FALSE)</f>
        <v>海洋深層水セット</v>
      </c>
      <c r="F50" s="6">
        <f>VLOOKUP(D50,問題19ギフト商品一覧!$B$5:$D$10,3,FALSE)</f>
        <v>3500</v>
      </c>
      <c r="G50" s="6">
        <v>13</v>
      </c>
      <c r="H50" s="6">
        <f t="shared" si="0"/>
        <v>45500</v>
      </c>
    </row>
    <row r="51" spans="2:8" x14ac:dyDescent="0.4">
      <c r="B51" s="4">
        <v>45120</v>
      </c>
      <c r="C51" s="2" t="s">
        <v>8</v>
      </c>
      <c r="D51" s="2" t="s">
        <v>15</v>
      </c>
      <c r="E51" s="2" t="str">
        <f>VLOOKUP(D51,問題19ギフト商品一覧!$B$5:$D$10,2,FALSE)</f>
        <v>厳選日本酒セット</v>
      </c>
      <c r="F51" s="6">
        <f>VLOOKUP(D51,問題19ギフト商品一覧!$B$5:$D$10,3,FALSE)</f>
        <v>3000</v>
      </c>
      <c r="G51" s="6">
        <v>25</v>
      </c>
      <c r="H51" s="6">
        <f t="shared" si="0"/>
        <v>75000</v>
      </c>
    </row>
    <row r="52" spans="2:8" x14ac:dyDescent="0.4">
      <c r="B52" s="4">
        <v>45120</v>
      </c>
      <c r="C52" s="2" t="s">
        <v>8</v>
      </c>
      <c r="D52" s="2" t="s">
        <v>12</v>
      </c>
      <c r="E52" s="2" t="str">
        <f>VLOOKUP(D52,問題19ギフト商品一覧!$B$5:$D$10,2,FALSE)</f>
        <v>名湯入浴剤詰め合わせ</v>
      </c>
      <c r="F52" s="6">
        <f>VLOOKUP(D52,問題19ギフト商品一覧!$B$5:$D$10,3,FALSE)</f>
        <v>3000</v>
      </c>
      <c r="G52" s="6">
        <v>30</v>
      </c>
      <c r="H52" s="6">
        <f t="shared" si="0"/>
        <v>90000</v>
      </c>
    </row>
    <row r="53" spans="2:8" x14ac:dyDescent="0.4">
      <c r="B53" s="4">
        <v>45120</v>
      </c>
      <c r="C53" s="2" t="s">
        <v>8</v>
      </c>
      <c r="D53" s="2" t="s">
        <v>13</v>
      </c>
      <c r="E53" s="2" t="str">
        <f>VLOOKUP(D53,問題19ギフト商品一覧!$B$5:$D$10,2,FALSE)</f>
        <v>銘柄豚特選ハムセット</v>
      </c>
      <c r="F53" s="6">
        <f>VLOOKUP(D53,問題19ギフト商品一覧!$B$5:$D$10,3,FALSE)</f>
        <v>4500</v>
      </c>
      <c r="G53" s="6">
        <v>35</v>
      </c>
      <c r="H53" s="6">
        <f t="shared" si="0"/>
        <v>157500</v>
      </c>
    </row>
    <row r="54" spans="2:8" x14ac:dyDescent="0.4">
      <c r="B54" s="4">
        <v>45120</v>
      </c>
      <c r="C54" s="2" t="s">
        <v>14</v>
      </c>
      <c r="D54" s="2" t="s">
        <v>10</v>
      </c>
      <c r="E54" s="2" t="str">
        <f>VLOOKUP(D54,問題19ギフト商品一覧!$B$5:$D$10,2,FALSE)</f>
        <v>プレミアムコーヒーセット</v>
      </c>
      <c r="F54" s="6">
        <f>VLOOKUP(D54,問題19ギフト商品一覧!$B$5:$D$10,3,FALSE)</f>
        <v>4000</v>
      </c>
      <c r="G54" s="6">
        <v>50</v>
      </c>
      <c r="H54" s="6">
        <f t="shared" si="0"/>
        <v>200000</v>
      </c>
    </row>
    <row r="55" spans="2:8" x14ac:dyDescent="0.4">
      <c r="B55" s="4">
        <v>45120</v>
      </c>
      <c r="C55" s="2" t="s">
        <v>14</v>
      </c>
      <c r="D55" s="2" t="s">
        <v>15</v>
      </c>
      <c r="E55" s="2" t="str">
        <f>VLOOKUP(D55,問題19ギフト商品一覧!$B$5:$D$10,2,FALSE)</f>
        <v>厳選日本酒セット</v>
      </c>
      <c r="F55" s="6">
        <f>VLOOKUP(D55,問題19ギフト商品一覧!$B$5:$D$10,3,FALSE)</f>
        <v>3000</v>
      </c>
      <c r="G55" s="6">
        <v>30</v>
      </c>
      <c r="H55" s="6">
        <f t="shared" si="0"/>
        <v>90000</v>
      </c>
    </row>
    <row r="56" spans="2:8" x14ac:dyDescent="0.4">
      <c r="B56" s="4">
        <v>45120</v>
      </c>
      <c r="C56" s="2" t="s">
        <v>16</v>
      </c>
      <c r="D56" s="5" t="s">
        <v>9</v>
      </c>
      <c r="E56" s="2" t="str">
        <f>VLOOKUP(D56,問題19ギフト商品一覧!$B$5:$D$10,2,FALSE)</f>
        <v>ビール詰め合わせ</v>
      </c>
      <c r="F56" s="6">
        <f>VLOOKUP(D56,問題19ギフト商品一覧!$B$5:$D$10,3,FALSE)</f>
        <v>5000</v>
      </c>
      <c r="G56" s="6">
        <v>45</v>
      </c>
      <c r="H56" s="6">
        <f t="shared" si="0"/>
        <v>225000</v>
      </c>
    </row>
    <row r="57" spans="2:8" x14ac:dyDescent="0.4">
      <c r="B57" s="4">
        <v>45120</v>
      </c>
      <c r="C57" s="2" t="s">
        <v>16</v>
      </c>
      <c r="D57" s="2" t="s">
        <v>12</v>
      </c>
      <c r="E57" s="2" t="str">
        <f>VLOOKUP(D57,問題19ギフト商品一覧!$B$5:$D$10,2,FALSE)</f>
        <v>名湯入浴剤詰め合わせ</v>
      </c>
      <c r="F57" s="6">
        <f>VLOOKUP(D57,問題19ギフト商品一覧!$B$5:$D$10,3,FALSE)</f>
        <v>3000</v>
      </c>
      <c r="G57" s="6">
        <v>25</v>
      </c>
      <c r="H57" s="6">
        <f t="shared" si="0"/>
        <v>75000</v>
      </c>
    </row>
    <row r="58" spans="2:8" x14ac:dyDescent="0.4">
      <c r="B58" s="4">
        <v>45120</v>
      </c>
      <c r="C58" s="2" t="s">
        <v>17</v>
      </c>
      <c r="D58" s="2" t="s">
        <v>10</v>
      </c>
      <c r="E58" s="2" t="str">
        <f>VLOOKUP(D58,問題19ギフト商品一覧!$B$5:$D$10,2,FALSE)</f>
        <v>プレミアムコーヒーセット</v>
      </c>
      <c r="F58" s="6">
        <f>VLOOKUP(D58,問題19ギフト商品一覧!$B$5:$D$10,3,FALSE)</f>
        <v>4000</v>
      </c>
      <c r="G58" s="6">
        <v>30</v>
      </c>
      <c r="H58" s="6">
        <f t="shared" si="0"/>
        <v>120000</v>
      </c>
    </row>
    <row r="59" spans="2:8" x14ac:dyDescent="0.4">
      <c r="B59" s="4">
        <v>45120</v>
      </c>
      <c r="C59" s="2" t="s">
        <v>17</v>
      </c>
      <c r="D59" s="2" t="s">
        <v>15</v>
      </c>
      <c r="E59" s="2" t="str">
        <f>VLOOKUP(D59,問題19ギフト商品一覧!$B$5:$D$10,2,FALSE)</f>
        <v>厳選日本酒セット</v>
      </c>
      <c r="F59" s="6">
        <f>VLOOKUP(D59,問題19ギフト商品一覧!$B$5:$D$10,3,FALSE)</f>
        <v>3000</v>
      </c>
      <c r="G59" s="6">
        <v>25</v>
      </c>
      <c r="H59" s="6">
        <f t="shared" si="0"/>
        <v>75000</v>
      </c>
    </row>
    <row r="60" spans="2:8" x14ac:dyDescent="0.4">
      <c r="B60" s="4">
        <v>45121</v>
      </c>
      <c r="C60" s="2" t="s">
        <v>8</v>
      </c>
      <c r="D60" s="5" t="s">
        <v>9</v>
      </c>
      <c r="E60" s="2" t="str">
        <f>VLOOKUP(D60,問題19ギフト商品一覧!$B$5:$D$10,2,FALSE)</f>
        <v>ビール詰め合わせ</v>
      </c>
      <c r="F60" s="6">
        <f>VLOOKUP(D60,問題19ギフト商品一覧!$B$5:$D$10,3,FALSE)</f>
        <v>5000</v>
      </c>
      <c r="G60" s="6">
        <v>45</v>
      </c>
      <c r="H60" s="6">
        <f t="shared" si="0"/>
        <v>225000</v>
      </c>
    </row>
    <row r="61" spans="2:8" x14ac:dyDescent="0.4">
      <c r="B61" s="4">
        <v>45121</v>
      </c>
      <c r="C61" s="2" t="s">
        <v>8</v>
      </c>
      <c r="D61" s="2" t="s">
        <v>13</v>
      </c>
      <c r="E61" s="2" t="str">
        <f>VLOOKUP(D61,問題19ギフト商品一覧!$B$5:$D$10,2,FALSE)</f>
        <v>銘柄豚特選ハムセット</v>
      </c>
      <c r="F61" s="6">
        <f>VLOOKUP(D61,問題19ギフト商品一覧!$B$5:$D$10,3,FALSE)</f>
        <v>4500</v>
      </c>
      <c r="G61" s="6">
        <v>35</v>
      </c>
      <c r="H61" s="6">
        <f t="shared" si="0"/>
        <v>157500</v>
      </c>
    </row>
    <row r="62" spans="2:8" x14ac:dyDescent="0.4">
      <c r="B62" s="4">
        <v>45121</v>
      </c>
      <c r="C62" s="2" t="s">
        <v>14</v>
      </c>
      <c r="D62" s="2" t="s">
        <v>13</v>
      </c>
      <c r="E62" s="2" t="str">
        <f>VLOOKUP(D62,問題19ギフト商品一覧!$B$5:$D$10,2,FALSE)</f>
        <v>銘柄豚特選ハムセット</v>
      </c>
      <c r="F62" s="6">
        <f>VLOOKUP(D62,問題19ギフト商品一覧!$B$5:$D$10,3,FALSE)</f>
        <v>4500</v>
      </c>
      <c r="G62" s="6">
        <v>20</v>
      </c>
      <c r="H62" s="6">
        <f t="shared" si="0"/>
        <v>90000</v>
      </c>
    </row>
    <row r="63" spans="2:8" x14ac:dyDescent="0.4">
      <c r="B63" s="4">
        <v>45121</v>
      </c>
      <c r="C63" s="2" t="s">
        <v>16</v>
      </c>
      <c r="D63" s="2" t="s">
        <v>12</v>
      </c>
      <c r="E63" s="2" t="str">
        <f>VLOOKUP(D63,問題19ギフト商品一覧!$B$5:$D$10,2,FALSE)</f>
        <v>名湯入浴剤詰め合わせ</v>
      </c>
      <c r="F63" s="6">
        <f>VLOOKUP(D63,問題19ギフト商品一覧!$B$5:$D$10,3,FALSE)</f>
        <v>3000</v>
      </c>
      <c r="G63" s="6">
        <v>22</v>
      </c>
      <c r="H63" s="6">
        <f t="shared" si="0"/>
        <v>66000</v>
      </c>
    </row>
    <row r="64" spans="2:8" x14ac:dyDescent="0.4">
      <c r="B64" s="4">
        <v>45121</v>
      </c>
      <c r="C64" s="2" t="s">
        <v>16</v>
      </c>
      <c r="D64" s="2" t="s">
        <v>13</v>
      </c>
      <c r="E64" s="2" t="str">
        <f>VLOOKUP(D64,問題19ギフト商品一覧!$B$5:$D$10,2,FALSE)</f>
        <v>銘柄豚特選ハムセット</v>
      </c>
      <c r="F64" s="6">
        <f>VLOOKUP(D64,問題19ギフト商品一覧!$B$5:$D$10,3,FALSE)</f>
        <v>4500</v>
      </c>
      <c r="G64" s="6">
        <v>45</v>
      </c>
      <c r="H64" s="6">
        <f t="shared" si="0"/>
        <v>202500</v>
      </c>
    </row>
    <row r="65" spans="2:8" x14ac:dyDescent="0.4">
      <c r="B65" s="4">
        <v>45121</v>
      </c>
      <c r="C65" s="2" t="s">
        <v>17</v>
      </c>
      <c r="D65" s="5" t="s">
        <v>11</v>
      </c>
      <c r="E65" s="2" t="str">
        <f>VLOOKUP(D65,問題19ギフト商品一覧!$B$5:$D$10,2,FALSE)</f>
        <v>海洋深層水セット</v>
      </c>
      <c r="F65" s="6">
        <f>VLOOKUP(D65,問題19ギフト商品一覧!$B$5:$D$10,3,FALSE)</f>
        <v>3500</v>
      </c>
      <c r="G65" s="6">
        <v>32</v>
      </c>
      <c r="H65" s="6">
        <f t="shared" si="0"/>
        <v>112000</v>
      </c>
    </row>
    <row r="66" spans="2:8" x14ac:dyDescent="0.4">
      <c r="B66" s="4">
        <v>45121</v>
      </c>
      <c r="C66" s="2" t="s">
        <v>17</v>
      </c>
      <c r="D66" s="2" t="s">
        <v>13</v>
      </c>
      <c r="E66" s="2" t="str">
        <f>VLOOKUP(D66,問題19ギフト商品一覧!$B$5:$D$10,2,FALSE)</f>
        <v>銘柄豚特選ハムセット</v>
      </c>
      <c r="F66" s="6">
        <f>VLOOKUP(D66,問題19ギフト商品一覧!$B$5:$D$10,3,FALSE)</f>
        <v>4500</v>
      </c>
      <c r="G66" s="6">
        <v>27</v>
      </c>
      <c r="H66" s="6">
        <f t="shared" si="0"/>
        <v>121500</v>
      </c>
    </row>
    <row r="67" spans="2:8" x14ac:dyDescent="0.4">
      <c r="B67" s="4">
        <v>45124</v>
      </c>
      <c r="C67" s="2" t="s">
        <v>8</v>
      </c>
      <c r="D67" s="2" t="s">
        <v>13</v>
      </c>
      <c r="E67" s="2" t="str">
        <f>VLOOKUP(D67,問題19ギフト商品一覧!$B$5:$D$10,2,FALSE)</f>
        <v>銘柄豚特選ハムセット</v>
      </c>
      <c r="F67" s="6">
        <f>VLOOKUP(D67,問題19ギフト商品一覧!$B$5:$D$10,3,FALSE)</f>
        <v>4500</v>
      </c>
      <c r="G67" s="6">
        <v>30</v>
      </c>
      <c r="H67" s="6">
        <f t="shared" si="0"/>
        <v>135000</v>
      </c>
    </row>
    <row r="68" spans="2:8" x14ac:dyDescent="0.4">
      <c r="B68" s="4">
        <v>45124</v>
      </c>
      <c r="C68" s="2" t="s">
        <v>14</v>
      </c>
      <c r="D68" s="5" t="s">
        <v>11</v>
      </c>
      <c r="E68" s="2" t="str">
        <f>VLOOKUP(D68,問題19ギフト商品一覧!$B$5:$D$10,2,FALSE)</f>
        <v>海洋深層水セット</v>
      </c>
      <c r="F68" s="6">
        <f>VLOOKUP(D68,問題19ギフト商品一覧!$B$5:$D$10,3,FALSE)</f>
        <v>3500</v>
      </c>
      <c r="G68" s="6">
        <v>30</v>
      </c>
      <c r="H68" s="6">
        <f t="shared" ref="H68:H107" si="1">F68*G68</f>
        <v>105000</v>
      </c>
    </row>
    <row r="69" spans="2:8" x14ac:dyDescent="0.4">
      <c r="B69" s="4">
        <v>45124</v>
      </c>
      <c r="C69" s="2" t="s">
        <v>14</v>
      </c>
      <c r="D69" s="2" t="s">
        <v>13</v>
      </c>
      <c r="E69" s="2" t="str">
        <f>VLOOKUP(D69,問題19ギフト商品一覧!$B$5:$D$10,2,FALSE)</f>
        <v>銘柄豚特選ハムセット</v>
      </c>
      <c r="F69" s="6">
        <f>VLOOKUP(D69,問題19ギフト商品一覧!$B$5:$D$10,3,FALSE)</f>
        <v>4500</v>
      </c>
      <c r="G69" s="6">
        <v>13</v>
      </c>
      <c r="H69" s="6">
        <f t="shared" si="1"/>
        <v>58500</v>
      </c>
    </row>
    <row r="70" spans="2:8" x14ac:dyDescent="0.4">
      <c r="B70" s="4">
        <v>45125</v>
      </c>
      <c r="C70" s="2" t="s">
        <v>8</v>
      </c>
      <c r="D70" s="2" t="s">
        <v>10</v>
      </c>
      <c r="E70" s="2" t="str">
        <f>VLOOKUP(D70,問題19ギフト商品一覧!$B$5:$D$10,2,FALSE)</f>
        <v>プレミアムコーヒーセット</v>
      </c>
      <c r="F70" s="6">
        <f>VLOOKUP(D70,問題19ギフト商品一覧!$B$5:$D$10,3,FALSE)</f>
        <v>4000</v>
      </c>
      <c r="G70" s="6">
        <v>25</v>
      </c>
      <c r="H70" s="6">
        <f t="shared" si="1"/>
        <v>100000</v>
      </c>
    </row>
    <row r="71" spans="2:8" x14ac:dyDescent="0.4">
      <c r="B71" s="4">
        <v>45125</v>
      </c>
      <c r="C71" s="2" t="s">
        <v>8</v>
      </c>
      <c r="D71" s="2" t="s">
        <v>12</v>
      </c>
      <c r="E71" s="2" t="str">
        <f>VLOOKUP(D71,問題19ギフト商品一覧!$B$5:$D$10,2,FALSE)</f>
        <v>名湯入浴剤詰め合わせ</v>
      </c>
      <c r="F71" s="6">
        <f>VLOOKUP(D71,問題19ギフト商品一覧!$B$5:$D$10,3,FALSE)</f>
        <v>3000</v>
      </c>
      <c r="G71" s="6">
        <v>35</v>
      </c>
      <c r="H71" s="6">
        <f t="shared" si="1"/>
        <v>105000</v>
      </c>
    </row>
    <row r="72" spans="2:8" x14ac:dyDescent="0.4">
      <c r="B72" s="4">
        <v>45125</v>
      </c>
      <c r="C72" s="2" t="s">
        <v>8</v>
      </c>
      <c r="D72" s="2" t="s">
        <v>13</v>
      </c>
      <c r="E72" s="2" t="str">
        <f>VLOOKUP(D72,問題19ギフト商品一覧!$B$5:$D$10,2,FALSE)</f>
        <v>銘柄豚特選ハムセット</v>
      </c>
      <c r="F72" s="6">
        <f>VLOOKUP(D72,問題19ギフト商品一覧!$B$5:$D$10,3,FALSE)</f>
        <v>4500</v>
      </c>
      <c r="G72" s="6">
        <v>30</v>
      </c>
      <c r="H72" s="6">
        <f t="shared" si="1"/>
        <v>135000</v>
      </c>
    </row>
    <row r="73" spans="2:8" x14ac:dyDescent="0.4">
      <c r="B73" s="4">
        <v>45125</v>
      </c>
      <c r="C73" s="2" t="s">
        <v>14</v>
      </c>
      <c r="D73" s="2" t="s">
        <v>12</v>
      </c>
      <c r="E73" s="2" t="str">
        <f>VLOOKUP(D73,問題19ギフト商品一覧!$B$5:$D$10,2,FALSE)</f>
        <v>名湯入浴剤詰め合わせ</v>
      </c>
      <c r="F73" s="6">
        <f>VLOOKUP(D73,問題19ギフト商品一覧!$B$5:$D$10,3,FALSE)</f>
        <v>3000</v>
      </c>
      <c r="G73" s="6">
        <v>25</v>
      </c>
      <c r="H73" s="6">
        <f t="shared" si="1"/>
        <v>75000</v>
      </c>
    </row>
    <row r="74" spans="2:8" x14ac:dyDescent="0.4">
      <c r="B74" s="4">
        <v>45125</v>
      </c>
      <c r="C74" s="2" t="s">
        <v>16</v>
      </c>
      <c r="D74" s="2" t="s">
        <v>15</v>
      </c>
      <c r="E74" s="2" t="str">
        <f>VLOOKUP(D74,問題19ギフト商品一覧!$B$5:$D$10,2,FALSE)</f>
        <v>厳選日本酒セット</v>
      </c>
      <c r="F74" s="6">
        <f>VLOOKUP(D74,問題19ギフト商品一覧!$B$5:$D$10,3,FALSE)</f>
        <v>3000</v>
      </c>
      <c r="G74" s="6">
        <v>55</v>
      </c>
      <c r="H74" s="6">
        <f t="shared" si="1"/>
        <v>165000</v>
      </c>
    </row>
    <row r="75" spans="2:8" x14ac:dyDescent="0.4">
      <c r="B75" s="4">
        <v>45125</v>
      </c>
      <c r="C75" s="2" t="s">
        <v>17</v>
      </c>
      <c r="D75" s="5" t="s">
        <v>9</v>
      </c>
      <c r="E75" s="2" t="str">
        <f>VLOOKUP(D75,問題19ギフト商品一覧!$B$5:$D$10,2,FALSE)</f>
        <v>ビール詰め合わせ</v>
      </c>
      <c r="F75" s="6">
        <f>VLOOKUP(D75,問題19ギフト商品一覧!$B$5:$D$10,3,FALSE)</f>
        <v>5000</v>
      </c>
      <c r="G75" s="6">
        <v>24</v>
      </c>
      <c r="H75" s="6">
        <f t="shared" si="1"/>
        <v>120000</v>
      </c>
    </row>
    <row r="76" spans="2:8" x14ac:dyDescent="0.4">
      <c r="B76" s="4">
        <v>45125</v>
      </c>
      <c r="C76" s="2" t="s">
        <v>17</v>
      </c>
      <c r="D76" s="5" t="s">
        <v>11</v>
      </c>
      <c r="E76" s="2" t="str">
        <f>VLOOKUP(D76,問題19ギフト商品一覧!$B$5:$D$10,2,FALSE)</f>
        <v>海洋深層水セット</v>
      </c>
      <c r="F76" s="6">
        <f>VLOOKUP(D76,問題19ギフト商品一覧!$B$5:$D$10,3,FALSE)</f>
        <v>3500</v>
      </c>
      <c r="G76" s="6">
        <v>18</v>
      </c>
      <c r="H76" s="6">
        <f t="shared" si="1"/>
        <v>63000</v>
      </c>
    </row>
    <row r="77" spans="2:8" x14ac:dyDescent="0.4">
      <c r="B77" s="4">
        <v>45125</v>
      </c>
      <c r="C77" s="2" t="s">
        <v>17</v>
      </c>
      <c r="D77" s="2" t="s">
        <v>15</v>
      </c>
      <c r="E77" s="2" t="str">
        <f>VLOOKUP(D77,問題19ギフト商品一覧!$B$5:$D$10,2,FALSE)</f>
        <v>厳選日本酒セット</v>
      </c>
      <c r="F77" s="6">
        <f>VLOOKUP(D77,問題19ギフト商品一覧!$B$5:$D$10,3,FALSE)</f>
        <v>3000</v>
      </c>
      <c r="G77" s="6">
        <v>13</v>
      </c>
      <c r="H77" s="6">
        <f t="shared" si="1"/>
        <v>39000</v>
      </c>
    </row>
    <row r="78" spans="2:8" x14ac:dyDescent="0.4">
      <c r="B78" s="4">
        <v>45125</v>
      </c>
      <c r="C78" s="2" t="s">
        <v>17</v>
      </c>
      <c r="D78" s="2" t="s">
        <v>12</v>
      </c>
      <c r="E78" s="2" t="str">
        <f>VLOOKUP(D78,問題19ギフト商品一覧!$B$5:$D$10,2,FALSE)</f>
        <v>名湯入浴剤詰め合わせ</v>
      </c>
      <c r="F78" s="6">
        <f>VLOOKUP(D78,問題19ギフト商品一覧!$B$5:$D$10,3,FALSE)</f>
        <v>3000</v>
      </c>
      <c r="G78" s="6">
        <v>25</v>
      </c>
      <c r="H78" s="6">
        <f t="shared" si="1"/>
        <v>75000</v>
      </c>
    </row>
    <row r="79" spans="2:8" x14ac:dyDescent="0.4">
      <c r="B79" s="4">
        <v>45127</v>
      </c>
      <c r="C79" s="2" t="s">
        <v>8</v>
      </c>
      <c r="D79" s="2" t="s">
        <v>13</v>
      </c>
      <c r="E79" s="2" t="str">
        <f>VLOOKUP(D79,問題19ギフト商品一覧!$B$5:$D$10,2,FALSE)</f>
        <v>銘柄豚特選ハムセット</v>
      </c>
      <c r="F79" s="6">
        <f>VLOOKUP(D79,問題19ギフト商品一覧!$B$5:$D$10,3,FALSE)</f>
        <v>4500</v>
      </c>
      <c r="G79" s="6">
        <v>13</v>
      </c>
      <c r="H79" s="6">
        <f t="shared" si="1"/>
        <v>58500</v>
      </c>
    </row>
    <row r="80" spans="2:8" x14ac:dyDescent="0.4">
      <c r="B80" s="4">
        <v>45128</v>
      </c>
      <c r="C80" s="2" t="s">
        <v>8</v>
      </c>
      <c r="D80" s="5" t="s">
        <v>9</v>
      </c>
      <c r="E80" s="2" t="str">
        <f>VLOOKUP(D80,問題19ギフト商品一覧!$B$5:$D$10,2,FALSE)</f>
        <v>ビール詰め合わせ</v>
      </c>
      <c r="F80" s="6">
        <f>VLOOKUP(D80,問題19ギフト商品一覧!$B$5:$D$10,3,FALSE)</f>
        <v>5000</v>
      </c>
      <c r="G80" s="6">
        <v>45</v>
      </c>
      <c r="H80" s="6">
        <f t="shared" si="1"/>
        <v>225000</v>
      </c>
    </row>
    <row r="81" spans="2:8" x14ac:dyDescent="0.4">
      <c r="B81" s="4">
        <v>45128</v>
      </c>
      <c r="C81" s="2" t="s">
        <v>17</v>
      </c>
      <c r="D81" s="2" t="s">
        <v>12</v>
      </c>
      <c r="E81" s="2" t="str">
        <f>VLOOKUP(D81,問題19ギフト商品一覧!$B$5:$D$10,2,FALSE)</f>
        <v>名湯入浴剤詰め合わせ</v>
      </c>
      <c r="F81" s="6">
        <f>VLOOKUP(D81,問題19ギフト商品一覧!$B$5:$D$10,3,FALSE)</f>
        <v>3000</v>
      </c>
      <c r="G81" s="6">
        <v>45</v>
      </c>
      <c r="H81" s="6">
        <f t="shared" si="1"/>
        <v>135000</v>
      </c>
    </row>
    <row r="82" spans="2:8" x14ac:dyDescent="0.4">
      <c r="B82" s="4">
        <v>45129</v>
      </c>
      <c r="C82" s="2" t="s">
        <v>17</v>
      </c>
      <c r="D82" s="2" t="s">
        <v>10</v>
      </c>
      <c r="E82" s="2" t="str">
        <f>VLOOKUP(D82,問題19ギフト商品一覧!$B$5:$D$10,2,FALSE)</f>
        <v>プレミアムコーヒーセット</v>
      </c>
      <c r="F82" s="6">
        <f>VLOOKUP(D82,問題19ギフト商品一覧!$B$5:$D$10,3,FALSE)</f>
        <v>4000</v>
      </c>
      <c r="G82" s="6">
        <v>24</v>
      </c>
      <c r="H82" s="6">
        <f t="shared" si="1"/>
        <v>96000</v>
      </c>
    </row>
    <row r="83" spans="2:8" x14ac:dyDescent="0.4">
      <c r="B83" s="4">
        <v>45130</v>
      </c>
      <c r="C83" s="2" t="s">
        <v>8</v>
      </c>
      <c r="D83" s="5" t="s">
        <v>11</v>
      </c>
      <c r="E83" s="2" t="str">
        <f>VLOOKUP(D83,問題19ギフト商品一覧!$B$5:$D$10,2,FALSE)</f>
        <v>海洋深層水セット</v>
      </c>
      <c r="F83" s="6">
        <f>VLOOKUP(D83,問題19ギフト商品一覧!$B$5:$D$10,3,FALSE)</f>
        <v>3500</v>
      </c>
      <c r="G83" s="6">
        <v>35</v>
      </c>
      <c r="H83" s="6">
        <f t="shared" si="1"/>
        <v>122500</v>
      </c>
    </row>
    <row r="84" spans="2:8" x14ac:dyDescent="0.4">
      <c r="B84" s="4">
        <v>45130</v>
      </c>
      <c r="C84" s="2" t="s">
        <v>8</v>
      </c>
      <c r="D84" s="2" t="s">
        <v>15</v>
      </c>
      <c r="E84" s="2" t="str">
        <f>VLOOKUP(D84,問題19ギフト商品一覧!$B$5:$D$10,2,FALSE)</f>
        <v>厳選日本酒セット</v>
      </c>
      <c r="F84" s="6">
        <f>VLOOKUP(D84,問題19ギフト商品一覧!$B$5:$D$10,3,FALSE)</f>
        <v>3000</v>
      </c>
      <c r="G84" s="6">
        <v>30</v>
      </c>
      <c r="H84" s="6">
        <f t="shared" si="1"/>
        <v>90000</v>
      </c>
    </row>
    <row r="85" spans="2:8" x14ac:dyDescent="0.4">
      <c r="B85" s="4">
        <v>45130</v>
      </c>
      <c r="C85" s="2" t="s">
        <v>14</v>
      </c>
      <c r="D85" s="5" t="s">
        <v>9</v>
      </c>
      <c r="E85" s="2" t="str">
        <f>VLOOKUP(D85,問題19ギフト商品一覧!$B$5:$D$10,2,FALSE)</f>
        <v>ビール詰め合わせ</v>
      </c>
      <c r="F85" s="6">
        <f>VLOOKUP(D85,問題19ギフト商品一覧!$B$5:$D$10,3,FALSE)</f>
        <v>5000</v>
      </c>
      <c r="G85" s="6">
        <v>14</v>
      </c>
      <c r="H85" s="6">
        <f t="shared" si="1"/>
        <v>70000</v>
      </c>
    </row>
    <row r="86" spans="2:8" x14ac:dyDescent="0.4">
      <c r="B86" s="4">
        <v>45130</v>
      </c>
      <c r="C86" s="2" t="s">
        <v>16</v>
      </c>
      <c r="D86" s="5" t="s">
        <v>11</v>
      </c>
      <c r="E86" s="2" t="str">
        <f>VLOOKUP(D86,問題19ギフト商品一覧!$B$5:$D$10,2,FALSE)</f>
        <v>海洋深層水セット</v>
      </c>
      <c r="F86" s="6">
        <f>VLOOKUP(D86,問題19ギフト商品一覧!$B$5:$D$10,3,FALSE)</f>
        <v>3500</v>
      </c>
      <c r="G86" s="6">
        <v>32</v>
      </c>
      <c r="H86" s="6">
        <f t="shared" si="1"/>
        <v>112000</v>
      </c>
    </row>
    <row r="87" spans="2:8" x14ac:dyDescent="0.4">
      <c r="B87" s="4">
        <v>45130</v>
      </c>
      <c r="C87" s="2" t="s">
        <v>16</v>
      </c>
      <c r="D87" s="2" t="s">
        <v>15</v>
      </c>
      <c r="E87" s="2" t="str">
        <f>VLOOKUP(D87,問題19ギフト商品一覧!$B$5:$D$10,2,FALSE)</f>
        <v>厳選日本酒セット</v>
      </c>
      <c r="F87" s="6">
        <f>VLOOKUP(D87,問題19ギフト商品一覧!$B$5:$D$10,3,FALSE)</f>
        <v>3000</v>
      </c>
      <c r="G87" s="6">
        <v>45</v>
      </c>
      <c r="H87" s="6">
        <f t="shared" si="1"/>
        <v>135000</v>
      </c>
    </row>
    <row r="88" spans="2:8" x14ac:dyDescent="0.4">
      <c r="B88" s="4">
        <v>45130</v>
      </c>
      <c r="C88" s="2" t="s">
        <v>16</v>
      </c>
      <c r="D88" s="2" t="s">
        <v>12</v>
      </c>
      <c r="E88" s="2" t="str">
        <f>VLOOKUP(D88,問題19ギフト商品一覧!$B$5:$D$10,2,FALSE)</f>
        <v>名湯入浴剤詰め合わせ</v>
      </c>
      <c r="F88" s="6">
        <f>VLOOKUP(D88,問題19ギフト商品一覧!$B$5:$D$10,3,FALSE)</f>
        <v>3000</v>
      </c>
      <c r="G88" s="6">
        <v>18</v>
      </c>
      <c r="H88" s="6">
        <f t="shared" si="1"/>
        <v>54000</v>
      </c>
    </row>
    <row r="89" spans="2:8" x14ac:dyDescent="0.4">
      <c r="B89" s="4">
        <v>45130</v>
      </c>
      <c r="C89" s="2" t="s">
        <v>16</v>
      </c>
      <c r="D89" s="2" t="s">
        <v>13</v>
      </c>
      <c r="E89" s="2" t="str">
        <f>VLOOKUP(D89,問題19ギフト商品一覧!$B$5:$D$10,2,FALSE)</f>
        <v>銘柄豚特選ハムセット</v>
      </c>
      <c r="F89" s="6">
        <f>VLOOKUP(D89,問題19ギフト商品一覧!$B$5:$D$10,3,FALSE)</f>
        <v>4500</v>
      </c>
      <c r="G89" s="6">
        <v>13</v>
      </c>
      <c r="H89" s="6">
        <f t="shared" si="1"/>
        <v>58500</v>
      </c>
    </row>
    <row r="90" spans="2:8" x14ac:dyDescent="0.4">
      <c r="B90" s="4">
        <v>45130</v>
      </c>
      <c r="C90" s="2" t="s">
        <v>17</v>
      </c>
      <c r="D90" s="5" t="s">
        <v>9</v>
      </c>
      <c r="E90" s="2" t="str">
        <f>VLOOKUP(D90,問題19ギフト商品一覧!$B$5:$D$10,2,FALSE)</f>
        <v>ビール詰め合わせ</v>
      </c>
      <c r="F90" s="6">
        <f>VLOOKUP(D90,問題19ギフト商品一覧!$B$5:$D$10,3,FALSE)</f>
        <v>5000</v>
      </c>
      <c r="G90" s="6">
        <v>18</v>
      </c>
      <c r="H90" s="6">
        <f t="shared" si="1"/>
        <v>90000</v>
      </c>
    </row>
    <row r="91" spans="2:8" x14ac:dyDescent="0.4">
      <c r="B91" s="4">
        <v>45131</v>
      </c>
      <c r="C91" s="2" t="s">
        <v>16</v>
      </c>
      <c r="D91" s="5" t="s">
        <v>9</v>
      </c>
      <c r="E91" s="2" t="str">
        <f>VLOOKUP(D91,問題19ギフト商品一覧!$B$5:$D$10,2,FALSE)</f>
        <v>ビール詰め合わせ</v>
      </c>
      <c r="F91" s="6">
        <f>VLOOKUP(D91,問題19ギフト商品一覧!$B$5:$D$10,3,FALSE)</f>
        <v>5000</v>
      </c>
      <c r="G91" s="6">
        <v>25</v>
      </c>
      <c r="H91" s="6">
        <f t="shared" si="1"/>
        <v>125000</v>
      </c>
    </row>
    <row r="92" spans="2:8" x14ac:dyDescent="0.4">
      <c r="B92" s="4">
        <v>45131</v>
      </c>
      <c r="C92" s="2" t="s">
        <v>17</v>
      </c>
      <c r="D92" s="2" t="s">
        <v>13</v>
      </c>
      <c r="E92" s="2" t="str">
        <f>VLOOKUP(D92,問題19ギフト商品一覧!$B$5:$D$10,2,FALSE)</f>
        <v>銘柄豚特選ハムセット</v>
      </c>
      <c r="F92" s="6">
        <f>VLOOKUP(D92,問題19ギフト商品一覧!$B$5:$D$10,3,FALSE)</f>
        <v>4500</v>
      </c>
      <c r="G92" s="6">
        <v>25</v>
      </c>
      <c r="H92" s="6">
        <f t="shared" si="1"/>
        <v>112500</v>
      </c>
    </row>
    <row r="93" spans="2:8" x14ac:dyDescent="0.4">
      <c r="B93" s="4">
        <v>45134</v>
      </c>
      <c r="C93" s="2" t="s">
        <v>8</v>
      </c>
      <c r="D93" s="5" t="s">
        <v>11</v>
      </c>
      <c r="E93" s="2" t="str">
        <f>VLOOKUP(D93,問題19ギフト商品一覧!$B$5:$D$10,2,FALSE)</f>
        <v>海洋深層水セット</v>
      </c>
      <c r="F93" s="6">
        <f>VLOOKUP(D93,問題19ギフト商品一覧!$B$5:$D$10,3,FALSE)</f>
        <v>3500</v>
      </c>
      <c r="G93" s="6">
        <v>13</v>
      </c>
      <c r="H93" s="6">
        <f t="shared" si="1"/>
        <v>45500</v>
      </c>
    </row>
    <row r="94" spans="2:8" x14ac:dyDescent="0.4">
      <c r="B94" s="4">
        <v>45134</v>
      </c>
      <c r="C94" s="2" t="s">
        <v>8</v>
      </c>
      <c r="D94" s="2" t="s">
        <v>12</v>
      </c>
      <c r="E94" s="2" t="str">
        <f>VLOOKUP(D94,問題19ギフト商品一覧!$B$5:$D$10,2,FALSE)</f>
        <v>名湯入浴剤詰め合わせ</v>
      </c>
      <c r="F94" s="6">
        <f>VLOOKUP(D94,問題19ギフト商品一覧!$B$5:$D$10,3,FALSE)</f>
        <v>3000</v>
      </c>
      <c r="G94" s="6">
        <v>25</v>
      </c>
      <c r="H94" s="6">
        <f t="shared" si="1"/>
        <v>75000</v>
      </c>
    </row>
    <row r="95" spans="2:8" x14ac:dyDescent="0.4">
      <c r="B95" s="4">
        <v>45134</v>
      </c>
      <c r="C95" s="2" t="s">
        <v>8</v>
      </c>
      <c r="D95" s="2" t="s">
        <v>13</v>
      </c>
      <c r="E95" s="2" t="str">
        <f>VLOOKUP(D95,問題19ギフト商品一覧!$B$5:$D$10,2,FALSE)</f>
        <v>銘柄豚特選ハムセット</v>
      </c>
      <c r="F95" s="6">
        <f>VLOOKUP(D95,問題19ギフト商品一覧!$B$5:$D$10,3,FALSE)</f>
        <v>4500</v>
      </c>
      <c r="G95" s="6">
        <v>45</v>
      </c>
      <c r="H95" s="6">
        <f t="shared" si="1"/>
        <v>202500</v>
      </c>
    </row>
    <row r="96" spans="2:8" x14ac:dyDescent="0.4">
      <c r="B96" s="4">
        <v>45134</v>
      </c>
      <c r="C96" s="2" t="s">
        <v>14</v>
      </c>
      <c r="D96" s="2" t="s">
        <v>10</v>
      </c>
      <c r="E96" s="2" t="str">
        <f>VLOOKUP(D96,問題19ギフト商品一覧!$B$5:$D$10,2,FALSE)</f>
        <v>プレミアムコーヒーセット</v>
      </c>
      <c r="F96" s="6">
        <f>VLOOKUP(D96,問題19ギフト商品一覧!$B$5:$D$10,3,FALSE)</f>
        <v>4000</v>
      </c>
      <c r="G96" s="6">
        <v>30</v>
      </c>
      <c r="H96" s="6">
        <f t="shared" si="1"/>
        <v>120000</v>
      </c>
    </row>
    <row r="97" spans="2:8" x14ac:dyDescent="0.4">
      <c r="B97" s="4">
        <v>45134</v>
      </c>
      <c r="C97" s="2" t="s">
        <v>16</v>
      </c>
      <c r="D97" s="5" t="s">
        <v>11</v>
      </c>
      <c r="E97" s="2" t="str">
        <f>VLOOKUP(D97,問題19ギフト商品一覧!$B$5:$D$10,2,FALSE)</f>
        <v>海洋深層水セット</v>
      </c>
      <c r="F97" s="6">
        <f>VLOOKUP(D97,問題19ギフト商品一覧!$B$5:$D$10,3,FALSE)</f>
        <v>3500</v>
      </c>
      <c r="G97" s="6">
        <v>22</v>
      </c>
      <c r="H97" s="6">
        <f t="shared" si="1"/>
        <v>77000</v>
      </c>
    </row>
    <row r="98" spans="2:8" x14ac:dyDescent="0.4">
      <c r="B98" s="4">
        <v>45134</v>
      </c>
      <c r="C98" s="2" t="s">
        <v>17</v>
      </c>
      <c r="D98" s="2" t="s">
        <v>10</v>
      </c>
      <c r="E98" s="2" t="str">
        <f>VLOOKUP(D98,問題19ギフト商品一覧!$B$5:$D$10,2,FALSE)</f>
        <v>プレミアムコーヒーセット</v>
      </c>
      <c r="F98" s="6">
        <f>VLOOKUP(D98,問題19ギフト商品一覧!$B$5:$D$10,3,FALSE)</f>
        <v>4000</v>
      </c>
      <c r="G98" s="6">
        <v>13</v>
      </c>
      <c r="H98" s="6">
        <f t="shared" si="1"/>
        <v>52000</v>
      </c>
    </row>
    <row r="99" spans="2:8" x14ac:dyDescent="0.4">
      <c r="B99" s="4">
        <v>45135</v>
      </c>
      <c r="C99" s="2" t="s">
        <v>8</v>
      </c>
      <c r="D99" s="2" t="s">
        <v>10</v>
      </c>
      <c r="E99" s="2" t="str">
        <f>VLOOKUP(D99,問題19ギフト商品一覧!$B$5:$D$10,2,FALSE)</f>
        <v>プレミアムコーヒーセット</v>
      </c>
      <c r="F99" s="6">
        <f>VLOOKUP(D99,問題19ギフト商品一覧!$B$5:$D$10,3,FALSE)</f>
        <v>4000</v>
      </c>
      <c r="G99" s="6">
        <v>35</v>
      </c>
      <c r="H99" s="6">
        <f t="shared" si="1"/>
        <v>140000</v>
      </c>
    </row>
    <row r="100" spans="2:8" x14ac:dyDescent="0.4">
      <c r="B100" s="4">
        <v>45135</v>
      </c>
      <c r="C100" s="2" t="s">
        <v>16</v>
      </c>
      <c r="D100" s="2" t="s">
        <v>12</v>
      </c>
      <c r="E100" s="2" t="str">
        <f>VLOOKUP(D100,問題19ギフト商品一覧!$B$5:$D$10,2,FALSE)</f>
        <v>名湯入浴剤詰め合わせ</v>
      </c>
      <c r="F100" s="6">
        <f>VLOOKUP(D100,問題19ギフト商品一覧!$B$5:$D$10,3,FALSE)</f>
        <v>3000</v>
      </c>
      <c r="G100" s="6">
        <v>45</v>
      </c>
      <c r="H100" s="6">
        <f t="shared" si="1"/>
        <v>135000</v>
      </c>
    </row>
    <row r="101" spans="2:8" x14ac:dyDescent="0.4">
      <c r="B101" s="4">
        <v>45135</v>
      </c>
      <c r="C101" s="2" t="s">
        <v>16</v>
      </c>
      <c r="D101" s="2" t="s">
        <v>13</v>
      </c>
      <c r="E101" s="2" t="str">
        <f>VLOOKUP(D101,問題19ギフト商品一覧!$B$5:$D$10,2,FALSE)</f>
        <v>銘柄豚特選ハムセット</v>
      </c>
      <c r="F101" s="6">
        <f>VLOOKUP(D101,問題19ギフト商品一覧!$B$5:$D$10,3,FALSE)</f>
        <v>4500</v>
      </c>
      <c r="G101" s="6">
        <v>55</v>
      </c>
      <c r="H101" s="6">
        <f t="shared" si="1"/>
        <v>247500</v>
      </c>
    </row>
    <row r="102" spans="2:8" x14ac:dyDescent="0.4">
      <c r="B102" s="4">
        <v>45136</v>
      </c>
      <c r="C102" s="2" t="s">
        <v>8</v>
      </c>
      <c r="D102" s="2" t="s">
        <v>13</v>
      </c>
      <c r="E102" s="2" t="str">
        <f>VLOOKUP(D102,問題19ギフト商品一覧!$B$5:$D$10,2,FALSE)</f>
        <v>銘柄豚特選ハムセット</v>
      </c>
      <c r="F102" s="6">
        <f>VLOOKUP(D102,問題19ギフト商品一覧!$B$5:$D$10,3,FALSE)</f>
        <v>4500</v>
      </c>
      <c r="G102" s="6">
        <v>25</v>
      </c>
      <c r="H102" s="6">
        <f t="shared" si="1"/>
        <v>112500</v>
      </c>
    </row>
    <row r="103" spans="2:8" x14ac:dyDescent="0.4">
      <c r="B103" s="4">
        <v>45137</v>
      </c>
      <c r="C103" s="2" t="s">
        <v>8</v>
      </c>
      <c r="D103" s="2" t="s">
        <v>10</v>
      </c>
      <c r="E103" s="2" t="str">
        <f>VLOOKUP(D103,問題19ギフト商品一覧!$B$5:$D$10,2,FALSE)</f>
        <v>プレミアムコーヒーセット</v>
      </c>
      <c r="F103" s="6">
        <f>VLOOKUP(D103,問題19ギフト商品一覧!$B$5:$D$10,3,FALSE)</f>
        <v>4000</v>
      </c>
      <c r="G103" s="6">
        <v>45</v>
      </c>
      <c r="H103" s="6">
        <f t="shared" si="1"/>
        <v>180000</v>
      </c>
    </row>
    <row r="104" spans="2:8" x14ac:dyDescent="0.4">
      <c r="B104" s="4">
        <v>45137</v>
      </c>
      <c r="C104" s="2" t="s">
        <v>8</v>
      </c>
      <c r="D104" s="2" t="s">
        <v>13</v>
      </c>
      <c r="E104" s="2" t="str">
        <f>VLOOKUP(D104,問題19ギフト商品一覧!$B$5:$D$10,2,FALSE)</f>
        <v>銘柄豚特選ハムセット</v>
      </c>
      <c r="F104" s="6">
        <f>VLOOKUP(D104,問題19ギフト商品一覧!$B$5:$D$10,3,FALSE)</f>
        <v>4500</v>
      </c>
      <c r="G104" s="6">
        <v>13</v>
      </c>
      <c r="H104" s="6">
        <f t="shared" si="1"/>
        <v>58500</v>
      </c>
    </row>
    <row r="105" spans="2:8" x14ac:dyDescent="0.4">
      <c r="B105" s="4">
        <v>45137</v>
      </c>
      <c r="C105" s="2" t="s">
        <v>14</v>
      </c>
      <c r="D105" s="2" t="s">
        <v>15</v>
      </c>
      <c r="E105" s="2" t="str">
        <f>VLOOKUP(D105,問題19ギフト商品一覧!$B$5:$D$10,2,FALSE)</f>
        <v>厳選日本酒セット</v>
      </c>
      <c r="F105" s="6">
        <f>VLOOKUP(D105,問題19ギフト商品一覧!$B$5:$D$10,3,FALSE)</f>
        <v>3000</v>
      </c>
      <c r="G105" s="6">
        <v>23</v>
      </c>
      <c r="H105" s="6">
        <f t="shared" si="1"/>
        <v>69000</v>
      </c>
    </row>
    <row r="106" spans="2:8" x14ac:dyDescent="0.4">
      <c r="B106" s="4">
        <v>45137</v>
      </c>
      <c r="C106" s="2" t="s">
        <v>16</v>
      </c>
      <c r="D106" s="2" t="s">
        <v>15</v>
      </c>
      <c r="E106" s="2" t="str">
        <f>VLOOKUP(D106,問題19ギフト商品一覧!$B$5:$D$10,2,FALSE)</f>
        <v>厳選日本酒セット</v>
      </c>
      <c r="F106" s="6">
        <f>VLOOKUP(D106,問題19ギフト商品一覧!$B$5:$D$10,3,FALSE)</f>
        <v>3000</v>
      </c>
      <c r="G106" s="6">
        <v>18</v>
      </c>
      <c r="H106" s="6">
        <f t="shared" si="1"/>
        <v>54000</v>
      </c>
    </row>
    <row r="107" spans="2:8" x14ac:dyDescent="0.4">
      <c r="B107" s="4">
        <v>45138</v>
      </c>
      <c r="C107" s="2" t="s">
        <v>16</v>
      </c>
      <c r="D107" s="5" t="s">
        <v>11</v>
      </c>
      <c r="E107" s="2" t="str">
        <f>VLOOKUP(D107,問題19ギフト商品一覧!$B$5:$D$10,2,FALSE)</f>
        <v>海洋深層水セット</v>
      </c>
      <c r="F107" s="6">
        <f>VLOOKUP(D107,問題19ギフト商品一覧!$B$5:$D$10,3,FALSE)</f>
        <v>3500</v>
      </c>
      <c r="G107" s="6">
        <v>32</v>
      </c>
      <c r="H107" s="6">
        <f t="shared" si="1"/>
        <v>112000</v>
      </c>
    </row>
  </sheetData>
  <phoneticPr fontId="3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10"/>
  <sheetViews>
    <sheetView workbookViewId="0"/>
  </sheetViews>
  <sheetFormatPr defaultColWidth="8.875" defaultRowHeight="18.75" x14ac:dyDescent="0.4"/>
  <cols>
    <col min="1" max="1" width="3.625" style="2" customWidth="1"/>
    <col min="2" max="2" width="8.875" style="2"/>
    <col min="3" max="3" width="26.625" style="2" bestFit="1" customWidth="1"/>
    <col min="4" max="4" width="9.625" style="2" bestFit="1" customWidth="1"/>
    <col min="5" max="16384" width="8.875" style="2"/>
  </cols>
  <sheetData>
    <row r="2" spans="2:4" x14ac:dyDescent="0.4">
      <c r="B2" s="7" t="s">
        <v>18</v>
      </c>
    </row>
    <row r="3" spans="2:4" x14ac:dyDescent="0.4">
      <c r="B3" s="7"/>
    </row>
    <row r="4" spans="2:4" x14ac:dyDescent="0.4">
      <c r="B4" s="8" t="s">
        <v>3</v>
      </c>
      <c r="C4" s="8" t="s">
        <v>4</v>
      </c>
      <c r="D4" s="8" t="s">
        <v>19</v>
      </c>
    </row>
    <row r="5" spans="2:4" x14ac:dyDescent="0.4">
      <c r="B5" s="9" t="s">
        <v>9</v>
      </c>
      <c r="C5" s="9" t="s">
        <v>20</v>
      </c>
      <c r="D5" s="10">
        <v>5000</v>
      </c>
    </row>
    <row r="6" spans="2:4" x14ac:dyDescent="0.4">
      <c r="B6" s="9" t="s">
        <v>11</v>
      </c>
      <c r="C6" s="9" t="s">
        <v>21</v>
      </c>
      <c r="D6" s="10">
        <v>3500</v>
      </c>
    </row>
    <row r="7" spans="2:4" x14ac:dyDescent="0.4">
      <c r="B7" s="9" t="s">
        <v>12</v>
      </c>
      <c r="C7" s="11" t="s">
        <v>22</v>
      </c>
      <c r="D7" s="10">
        <v>3000</v>
      </c>
    </row>
    <row r="8" spans="2:4" x14ac:dyDescent="0.4">
      <c r="B8" s="9" t="s">
        <v>13</v>
      </c>
      <c r="C8" s="11" t="s">
        <v>23</v>
      </c>
      <c r="D8" s="10">
        <v>4500</v>
      </c>
    </row>
    <row r="9" spans="2:4" x14ac:dyDescent="0.4">
      <c r="B9" s="9" t="s">
        <v>10</v>
      </c>
      <c r="C9" s="11" t="s">
        <v>24</v>
      </c>
      <c r="D9" s="10">
        <v>4000</v>
      </c>
    </row>
    <row r="10" spans="2:4" x14ac:dyDescent="0.4">
      <c r="B10" s="9" t="s">
        <v>15</v>
      </c>
      <c r="C10" s="11" t="s">
        <v>25</v>
      </c>
      <c r="D10" s="10">
        <v>3000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問題19売上一覧</vt:lpstr>
      <vt:lpstr>問題19ギフト商品一覧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2016-05-12T02:27:21Z</dcterms:created>
  <dcterms:modified xsi:type="dcterms:W3CDTF">2023-02-18T05:39:57Z</dcterms:modified>
</cp:coreProperties>
</file>