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8_{57746D94-BC75-4655-9167-D03A5F4D0FD5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05完成例" sheetId="1" r:id="rId1"/>
  </sheets>
  <definedNames>
    <definedName name="_xlnm._FilterDatabase" localSheetId="0" hidden="1">問題05完成例!$A$3:$H$22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G20" i="1"/>
  <c r="H20" i="1" s="1"/>
  <c r="G7" i="1"/>
  <c r="H7" i="1" s="1"/>
  <c r="G16" i="1"/>
  <c r="H16" i="1" s="1"/>
  <c r="G10" i="1"/>
  <c r="H10" i="1" s="1"/>
  <c r="G11" i="1"/>
  <c r="H11" i="1" s="1"/>
  <c r="G8" i="1"/>
  <c r="H8" i="1" s="1"/>
  <c r="G17" i="1"/>
  <c r="H17" i="1" s="1"/>
  <c r="G5" i="1"/>
  <c r="H5" i="1" s="1"/>
  <c r="G19" i="1"/>
  <c r="H19" i="1" s="1"/>
  <c r="G18" i="1"/>
  <c r="H18" i="1" s="1"/>
  <c r="G6" i="1"/>
  <c r="H6" i="1" s="1"/>
  <c r="G21" i="1"/>
  <c r="H21" i="1" s="1"/>
  <c r="G4" i="1"/>
  <c r="H4" i="1" s="1"/>
  <c r="G13" i="1"/>
  <c r="H13" i="1" s="1"/>
  <c r="G14" i="1"/>
  <c r="H14" i="1" s="1"/>
  <c r="G15" i="1"/>
  <c r="H15" i="1" s="1"/>
  <c r="G12" i="1"/>
  <c r="H12" i="1" s="1"/>
  <c r="H22" i="1" l="1"/>
</calcChain>
</file>

<file path=xl/sharedStrings.xml><?xml version="1.0" encoding="utf-8"?>
<sst xmlns="http://schemas.openxmlformats.org/spreadsheetml/2006/main" count="46" uniqueCount="46">
  <si>
    <t>仕入予定表</t>
    <rPh sb="0" eb="2">
      <t>シイレ</t>
    </rPh>
    <rPh sb="2" eb="4">
      <t>ヨテイ</t>
    </rPh>
    <rPh sb="4" eb="5">
      <t>ヒョウ</t>
    </rPh>
    <phoneticPr fontId="3"/>
  </si>
  <si>
    <t>番号</t>
    <rPh sb="0" eb="2">
      <t>バンゴウ</t>
    </rPh>
    <phoneticPr fontId="3"/>
  </si>
  <si>
    <t>品番</t>
    <rPh sb="0" eb="2">
      <t>ヒンバン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</si>
  <si>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</si>
  <si>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</si>
  <si>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適正在庫数</t>
    <rPh sb="0" eb="2">
      <t>テキセイ</t>
    </rPh>
    <rPh sb="2" eb="4">
      <t>ザイコ</t>
    </rPh>
    <rPh sb="4" eb="5">
      <t>スウ</t>
    </rPh>
    <phoneticPr fontId="3"/>
  </si>
  <si>
    <t>現在庫数</t>
    <rPh sb="0" eb="1">
      <t>ウツツ</t>
    </rPh>
    <rPh sb="1" eb="3">
      <t>ザイコ</t>
    </rPh>
    <rPh sb="3" eb="4">
      <t>スウ</t>
    </rPh>
    <phoneticPr fontId="3"/>
  </si>
  <si>
    <t>仕入予定数</t>
    <rPh sb="0" eb="2">
      <t>シイ</t>
    </rPh>
    <rPh sb="2" eb="4">
      <t>ヨテイ</t>
    </rPh>
    <rPh sb="4" eb="5">
      <t>スウ</t>
    </rPh>
    <phoneticPr fontId="3"/>
  </si>
  <si>
    <t>仕入予定金額</t>
    <rPh sb="0" eb="2">
      <t>シイレ</t>
    </rPh>
    <rPh sb="2" eb="4">
      <t>ヨテイ</t>
    </rPh>
    <rPh sb="4" eb="6">
      <t>キンガク</t>
    </rPh>
    <phoneticPr fontId="3"/>
  </si>
  <si>
    <t>F-5018-12</t>
    <phoneticPr fontId="3"/>
  </si>
  <si>
    <t>綿敷パッド（S）</t>
    <rPh sb="0" eb="1">
      <t>メン</t>
    </rPh>
    <rPh sb="1" eb="2">
      <t>シキ</t>
    </rPh>
    <phoneticPr fontId="3"/>
  </si>
  <si>
    <t>B-3182-24</t>
    <phoneticPr fontId="3"/>
  </si>
  <si>
    <t>低反発マット</t>
    <rPh sb="0" eb="3">
      <t>テイハンパツ</t>
    </rPh>
    <phoneticPr fontId="3"/>
  </si>
  <si>
    <t>R-2058-08</t>
    <phoneticPr fontId="3"/>
  </si>
  <si>
    <t>ボア敷パッド（W）</t>
    <rPh sb="2" eb="3">
      <t>シキ</t>
    </rPh>
    <phoneticPr fontId="3"/>
  </si>
  <si>
    <t>B-3180-24</t>
    <phoneticPr fontId="3"/>
  </si>
  <si>
    <t>冷却シーツ</t>
    <rPh sb="0" eb="2">
      <t>レイキャク</t>
    </rPh>
    <phoneticPr fontId="3"/>
  </si>
  <si>
    <t>P-7023-10</t>
    <phoneticPr fontId="3"/>
  </si>
  <si>
    <t>ワンタッチシーツ（S）</t>
    <phoneticPr fontId="3"/>
  </si>
  <si>
    <t>F-5016-12</t>
    <phoneticPr fontId="3"/>
  </si>
  <si>
    <t>綿敷パッド（W）</t>
    <rPh sb="0" eb="1">
      <t>メン</t>
    </rPh>
    <rPh sb="1" eb="2">
      <t>シキ</t>
    </rPh>
    <phoneticPr fontId="3"/>
  </si>
  <si>
    <t>F-5017-12</t>
    <phoneticPr fontId="3"/>
  </si>
  <si>
    <t>綿敷パッド（SW）</t>
    <rPh sb="0" eb="1">
      <t>メン</t>
    </rPh>
    <rPh sb="1" eb="2">
      <t>シキ</t>
    </rPh>
    <phoneticPr fontId="3"/>
  </si>
  <si>
    <t>B-3181-24</t>
    <phoneticPr fontId="3"/>
  </si>
  <si>
    <t>冷却敷パッド</t>
    <rPh sb="0" eb="2">
      <t>レイキャク</t>
    </rPh>
    <rPh sb="2" eb="3">
      <t>シキ</t>
    </rPh>
    <phoneticPr fontId="3"/>
  </si>
  <si>
    <t>R-2055-12</t>
    <phoneticPr fontId="3"/>
  </si>
  <si>
    <t>蓄熱ひざ掛け</t>
    <rPh sb="0" eb="2">
      <t>チクネツ</t>
    </rPh>
    <rPh sb="4" eb="5">
      <t>カ</t>
    </rPh>
    <phoneticPr fontId="3"/>
  </si>
  <si>
    <t>A-8911-06</t>
    <phoneticPr fontId="3"/>
  </si>
  <si>
    <t>平織ボックスシーツ（SW）</t>
    <rPh sb="0" eb="2">
      <t>ヒラオリ</t>
    </rPh>
    <phoneticPr fontId="3"/>
  </si>
  <si>
    <t>R-2057-10</t>
    <phoneticPr fontId="3"/>
  </si>
  <si>
    <t>除菌消臭枕パッド</t>
    <rPh sb="0" eb="2">
      <t>ジョキン</t>
    </rPh>
    <rPh sb="2" eb="4">
      <t>ショウシュウ</t>
    </rPh>
    <rPh sb="4" eb="5">
      <t>マクラ</t>
    </rPh>
    <phoneticPr fontId="3"/>
  </si>
  <si>
    <t>R-2056-10</t>
    <phoneticPr fontId="3"/>
  </si>
  <si>
    <t>ガーゼ枕パッド</t>
    <rPh sb="3" eb="4">
      <t>マクラ</t>
    </rPh>
    <phoneticPr fontId="3"/>
  </si>
  <si>
    <t>A-8912-08</t>
    <phoneticPr fontId="3"/>
  </si>
  <si>
    <t>平織ボックスシーツ（S）</t>
    <rPh sb="0" eb="2">
      <t>ヒラオリ</t>
    </rPh>
    <phoneticPr fontId="3"/>
  </si>
  <si>
    <t>R-2059-08</t>
    <phoneticPr fontId="3"/>
  </si>
  <si>
    <t>ボア敷パッド（S）</t>
    <phoneticPr fontId="3"/>
  </si>
  <si>
    <t>A-8910-06</t>
    <phoneticPr fontId="3"/>
  </si>
  <si>
    <t>平織ボックスシーツ（W）</t>
    <rPh sb="0" eb="2">
      <t>ヒラオリ</t>
    </rPh>
    <phoneticPr fontId="3"/>
  </si>
  <si>
    <t>F-5019-12</t>
    <phoneticPr fontId="3"/>
  </si>
  <si>
    <t>竹材マット</t>
    <rPh sb="0" eb="1">
      <t>タケ</t>
    </rPh>
    <rPh sb="1" eb="2">
      <t>ザイ</t>
    </rPh>
    <phoneticPr fontId="3"/>
  </si>
  <si>
    <t>P-7021-06</t>
    <phoneticPr fontId="3"/>
  </si>
  <si>
    <t>ワンタッチシーツ（W）</t>
    <phoneticPr fontId="3"/>
  </si>
  <si>
    <t>P-7022-06</t>
    <phoneticPr fontId="3"/>
  </si>
  <si>
    <t>ワンタッチシーツ（SW）</t>
    <phoneticPr fontId="3"/>
  </si>
  <si>
    <t>仕入予定金額合計</t>
    <rPh sb="0" eb="2">
      <t>シイレ</t>
    </rPh>
    <rPh sb="2" eb="4">
      <t>ヨテイ</t>
    </rPh>
    <rPh sb="4" eb="6">
      <t>キンガク</t>
    </rPh>
    <rPh sb="6" eb="8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</si>
</sst>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" xfId="1" applyNumberFormat="1" applyFont="1" applyBorder="1" applyProtection="1">
      <alignment vertical="center"/>
    </xf>
    <xf numFmtId="0" fontId="7" fillId="0" borderId="2" xfId="1" applyNumberFormat="1" applyFont="1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6" fontId="7" fillId="0" borderId="2" xfId="2" applyFont="1" applyBorder="1" applyProtection="1">
      <alignment vertical="center"/>
    </xf>
    <xf numFmtId="6" fontId="7" fillId="0" borderId="2" xfId="2" applyFont="1" applyBorder="1">
      <alignment vertical="center"/>
    </xf>
    <xf numFmtId="6" fontId="6" fillId="2" borderId="1" xfId="2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zoomScaleNormal="100" workbookViewId="0"/>
  </sheetViews>
  <sheetFormatPr defaultRowHeight="18.75" x14ac:dyDescent="0.15"/>
  <cols>
    <col min="1" max="1" width="6.5" style="2" customWidth="1"/>
    <col min="2" max="2" width="10.625" style="2" bestFit="1" customWidth="1"/>
    <col min="3" max="3" width="25.125" style="2" bestFit="1" customWidth="1"/>
    <col min="4" max="4" width="9.125" style="2" bestFit="1" customWidth="1"/>
    <col min="5" max="8" width="12.625" style="2" customWidth="1"/>
    <col min="9" max="16384" width="9" style="2"/>
  </cols>
  <sheetData>
    <row r="1" spans="1:9" ht="24" x14ac:dyDescent="0.15">
      <c r="A1" s="1" t="s">
        <v>0</v>
      </c>
      <c r="H1" s="3"/>
      <c r="I1" s="4"/>
    </row>
    <row r="3" spans="1:9" x14ac:dyDescent="0.1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6" t="s">
        <v>7</v>
      </c>
      <c r="H3" s="6" t="s">
        <v>8</v>
      </c>
    </row>
    <row r="4" spans="1:9" x14ac:dyDescent="0.15">
      <c r="A4" s="7">
        <v>15</v>
      </c>
      <c r="B4" s="7" t="s">
        <v>37</v>
      </c>
      <c r="C4" s="7" t="s">
        <v>38</v>
      </c>
      <c r="D4" s="12">
        <v>2800</v>
      </c>
      <c r="E4" s="8">
        <v>750</v>
      </c>
      <c r="F4" s="8">
        <v>842</v>
      </c>
      <c r="G4" s="9" t="str">
        <f>IF(F4&lt;E4,E4-F4,"")</f>
        <v/>
      </c>
      <c r="H4" s="13" t="str">
        <f>IF(G4="","",D4*G4)</f>
        <v/>
      </c>
    </row>
    <row r="5" spans="1:9" x14ac:dyDescent="0.15">
      <c r="A5" s="7">
        <v>10</v>
      </c>
      <c r="B5" s="7" t="s">
        <v>27</v>
      </c>
      <c r="C5" s="7" t="s">
        <v>28</v>
      </c>
      <c r="D5" s="12">
        <v>2050</v>
      </c>
      <c r="E5" s="8">
        <v>700</v>
      </c>
      <c r="F5" s="8">
        <v>413</v>
      </c>
      <c r="G5" s="9">
        <f>IF(F5&lt;E5,E5-F5,"")</f>
        <v>287</v>
      </c>
      <c r="H5" s="13">
        <f>IF(G5="","",D5*G5)</f>
        <v>588350</v>
      </c>
    </row>
    <row r="6" spans="1:9" x14ac:dyDescent="0.15">
      <c r="A6" s="7">
        <v>13</v>
      </c>
      <c r="B6" s="7" t="s">
        <v>33</v>
      </c>
      <c r="C6" s="7" t="s">
        <v>34</v>
      </c>
      <c r="D6" s="12">
        <v>1700</v>
      </c>
      <c r="E6" s="8">
        <v>850</v>
      </c>
      <c r="F6" s="8">
        <v>674</v>
      </c>
      <c r="G6" s="9">
        <f>IF(F6&lt;E6,E6-F6,"")</f>
        <v>176</v>
      </c>
      <c r="H6" s="13">
        <f>IF(G6="","",D6*G6)</f>
        <v>299200</v>
      </c>
    </row>
    <row r="7" spans="1:9" x14ac:dyDescent="0.15">
      <c r="A7" s="7">
        <v>4</v>
      </c>
      <c r="B7" s="7" t="s">
        <v>15</v>
      </c>
      <c r="C7" s="7" t="s">
        <v>16</v>
      </c>
      <c r="D7" s="12">
        <v>2500</v>
      </c>
      <c r="E7" s="8">
        <v>300</v>
      </c>
      <c r="F7" s="8">
        <v>500</v>
      </c>
      <c r="G7" s="9" t="str">
        <f>IF(F7&lt;E7,E7-F7,"")</f>
        <v/>
      </c>
      <c r="H7" s="13" t="str">
        <f>IF(G7="","",D7*G7)</f>
        <v/>
      </c>
    </row>
    <row r="8" spans="1:9" x14ac:dyDescent="0.15">
      <c r="A8" s="7">
        <v>8</v>
      </c>
      <c r="B8" s="7" t="s">
        <v>23</v>
      </c>
      <c r="C8" s="7" t="s">
        <v>24</v>
      </c>
      <c r="D8" s="12">
        <v>2500</v>
      </c>
      <c r="E8" s="8">
        <v>300</v>
      </c>
      <c r="F8" s="8">
        <v>344</v>
      </c>
      <c r="G8" s="9" t="str">
        <f>IF(F8&lt;E8,E8-F8,"")</f>
        <v/>
      </c>
      <c r="H8" s="13" t="str">
        <f>IF(G8="","",D8*G8)</f>
        <v/>
      </c>
    </row>
    <row r="9" spans="1:9" x14ac:dyDescent="0.15">
      <c r="A9" s="7">
        <v>2</v>
      </c>
      <c r="B9" s="7" t="s">
        <v>11</v>
      </c>
      <c r="C9" s="7" t="s">
        <v>12</v>
      </c>
      <c r="D9" s="12">
        <v>2500</v>
      </c>
      <c r="E9" s="8">
        <v>300</v>
      </c>
      <c r="F9" s="8">
        <v>183</v>
      </c>
      <c r="G9" s="9">
        <f>IF(F9&lt;E9,E9-F9,"")</f>
        <v>117</v>
      </c>
      <c r="H9" s="13">
        <f>IF(G9="","",D9*G9)</f>
        <v>292500</v>
      </c>
    </row>
    <row r="10" spans="1:9" x14ac:dyDescent="0.15">
      <c r="A10" s="7">
        <v>6</v>
      </c>
      <c r="B10" s="7" t="s">
        <v>19</v>
      </c>
      <c r="C10" s="7" t="s">
        <v>20</v>
      </c>
      <c r="D10" s="12">
        <v>3700</v>
      </c>
      <c r="E10" s="8">
        <v>650</v>
      </c>
      <c r="F10" s="8">
        <v>718</v>
      </c>
      <c r="G10" s="9" t="str">
        <f>IF(F10&lt;E10,E10-F10,"")</f>
        <v/>
      </c>
      <c r="H10" s="13" t="str">
        <f>IF(G10="","",D10*G10)</f>
        <v/>
      </c>
    </row>
    <row r="11" spans="1:9" x14ac:dyDescent="0.15">
      <c r="A11" s="7">
        <v>7</v>
      </c>
      <c r="B11" s="7" t="s">
        <v>21</v>
      </c>
      <c r="C11" s="7" t="s">
        <v>22</v>
      </c>
      <c r="D11" s="12">
        <v>2100</v>
      </c>
      <c r="E11" s="8">
        <v>650</v>
      </c>
      <c r="F11" s="8">
        <v>840</v>
      </c>
      <c r="G11" s="9" t="str">
        <f>IF(F11&lt;E11,E11-F11,"")</f>
        <v/>
      </c>
      <c r="H11" s="13" t="str">
        <f>IF(G11="","",D11*G11)</f>
        <v/>
      </c>
    </row>
    <row r="12" spans="1:9" x14ac:dyDescent="0.15">
      <c r="A12" s="7">
        <v>1</v>
      </c>
      <c r="B12" s="7" t="s">
        <v>9</v>
      </c>
      <c r="C12" s="7" t="s">
        <v>10</v>
      </c>
      <c r="D12" s="12">
        <v>1500</v>
      </c>
      <c r="E12" s="8">
        <v>650</v>
      </c>
      <c r="F12" s="8">
        <v>372</v>
      </c>
      <c r="G12" s="9">
        <f>IF(F12&lt;E12,E12-F12,"")</f>
        <v>278</v>
      </c>
      <c r="H12" s="13">
        <f>IF(G12="","",D12*G12)</f>
        <v>417000</v>
      </c>
    </row>
    <row r="13" spans="1:9" x14ac:dyDescent="0.15">
      <c r="A13" s="7">
        <v>16</v>
      </c>
      <c r="B13" s="7" t="s">
        <v>39</v>
      </c>
      <c r="C13" s="7" t="s">
        <v>40</v>
      </c>
      <c r="D13" s="12">
        <v>3200</v>
      </c>
      <c r="E13" s="8">
        <v>700</v>
      </c>
      <c r="F13" s="8">
        <v>556</v>
      </c>
      <c r="G13" s="9">
        <f>IF(F13&lt;E13,E13-F13,"")</f>
        <v>144</v>
      </c>
      <c r="H13" s="13">
        <f>IF(G13="","",D13*G13)</f>
        <v>460800</v>
      </c>
    </row>
    <row r="14" spans="1:9" x14ac:dyDescent="0.15">
      <c r="A14" s="7">
        <v>17</v>
      </c>
      <c r="B14" s="7" t="s">
        <v>41</v>
      </c>
      <c r="C14" s="7" t="s">
        <v>42</v>
      </c>
      <c r="D14" s="12">
        <v>2400</v>
      </c>
      <c r="E14" s="8">
        <v>700</v>
      </c>
      <c r="F14" s="8">
        <v>632</v>
      </c>
      <c r="G14" s="9">
        <f>IF(F14&lt;E14,E14-F14,"")</f>
        <v>68</v>
      </c>
      <c r="H14" s="13">
        <f>IF(G14="","",D14*G14)</f>
        <v>163200</v>
      </c>
    </row>
    <row r="15" spans="1:9" x14ac:dyDescent="0.15">
      <c r="A15" s="7">
        <v>18</v>
      </c>
      <c r="B15" s="7" t="s">
        <v>43</v>
      </c>
      <c r="C15" s="7" t="s">
        <v>44</v>
      </c>
      <c r="D15" s="12">
        <v>1500</v>
      </c>
      <c r="E15" s="8">
        <v>700</v>
      </c>
      <c r="F15" s="8">
        <v>720</v>
      </c>
      <c r="G15" s="9" t="str">
        <f>IF(F15&lt;E15,E15-F15,"")</f>
        <v/>
      </c>
      <c r="H15" s="13" t="str">
        <f>IF(G15="","",D15*G15)</f>
        <v/>
      </c>
    </row>
    <row r="16" spans="1:9" x14ac:dyDescent="0.15">
      <c r="A16" s="7">
        <v>5</v>
      </c>
      <c r="B16" s="7" t="s">
        <v>17</v>
      </c>
      <c r="C16" s="7" t="s">
        <v>18</v>
      </c>
      <c r="D16" s="12">
        <v>2000</v>
      </c>
      <c r="E16" s="8">
        <v>350</v>
      </c>
      <c r="F16" s="8">
        <v>207</v>
      </c>
      <c r="G16" s="9">
        <f>IF(F16&lt;E16,E16-F16,"")</f>
        <v>143</v>
      </c>
      <c r="H16" s="13">
        <f>IF(G16="","",D16*G16)</f>
        <v>286000</v>
      </c>
    </row>
    <row r="17" spans="1:8" x14ac:dyDescent="0.15">
      <c r="A17" s="7">
        <v>9</v>
      </c>
      <c r="B17" s="7" t="s">
        <v>25</v>
      </c>
      <c r="C17" s="7" t="s">
        <v>26</v>
      </c>
      <c r="D17" s="12">
        <v>1800</v>
      </c>
      <c r="E17" s="8">
        <v>500</v>
      </c>
      <c r="F17" s="8">
        <v>518</v>
      </c>
      <c r="G17" s="9" t="str">
        <f>IF(F17&lt;E17,E17-F17,"")</f>
        <v/>
      </c>
      <c r="H17" s="13" t="str">
        <f>IF(G17="","",D17*G17)</f>
        <v/>
      </c>
    </row>
    <row r="18" spans="1:8" x14ac:dyDescent="0.15">
      <c r="A18" s="7">
        <v>12</v>
      </c>
      <c r="B18" s="7" t="s">
        <v>31</v>
      </c>
      <c r="C18" s="7" t="s">
        <v>32</v>
      </c>
      <c r="D18" s="12">
        <v>980</v>
      </c>
      <c r="E18" s="8">
        <v>450</v>
      </c>
      <c r="F18" s="8">
        <v>589</v>
      </c>
      <c r="G18" s="9" t="str">
        <f>IF(F18&lt;E18,E18-F18,"")</f>
        <v/>
      </c>
      <c r="H18" s="13" t="str">
        <f>IF(G18="","",D18*G18)</f>
        <v/>
      </c>
    </row>
    <row r="19" spans="1:8" x14ac:dyDescent="0.15">
      <c r="A19" s="7">
        <v>11</v>
      </c>
      <c r="B19" s="7" t="s">
        <v>29</v>
      </c>
      <c r="C19" s="7" t="s">
        <v>30</v>
      </c>
      <c r="D19" s="12">
        <v>2700</v>
      </c>
      <c r="E19" s="8">
        <v>800</v>
      </c>
      <c r="F19" s="8">
        <v>622</v>
      </c>
      <c r="G19" s="9">
        <f>IF(F19&lt;E19,E19-F19,"")</f>
        <v>178</v>
      </c>
      <c r="H19" s="13">
        <f>IF(G19="","",D19*G19)</f>
        <v>480600</v>
      </c>
    </row>
    <row r="20" spans="1:8" x14ac:dyDescent="0.15">
      <c r="A20" s="7">
        <v>3</v>
      </c>
      <c r="B20" s="7" t="s">
        <v>13</v>
      </c>
      <c r="C20" s="7" t="s">
        <v>14</v>
      </c>
      <c r="D20" s="12">
        <v>2800</v>
      </c>
      <c r="E20" s="8">
        <v>800</v>
      </c>
      <c r="F20" s="8">
        <v>905</v>
      </c>
      <c r="G20" s="9" t="str">
        <f>IF(F20&lt;E20,E20-F20,"")</f>
        <v/>
      </c>
      <c r="H20" s="13" t="str">
        <f>IF(G20="","",D20*G20)</f>
        <v/>
      </c>
    </row>
    <row r="21" spans="1:8" x14ac:dyDescent="0.15">
      <c r="A21" s="7">
        <v>14</v>
      </c>
      <c r="B21" s="7" t="s">
        <v>35</v>
      </c>
      <c r="C21" s="7" t="s">
        <v>36</v>
      </c>
      <c r="D21" s="12">
        <v>1480</v>
      </c>
      <c r="E21" s="8">
        <v>600</v>
      </c>
      <c r="F21" s="8">
        <v>685</v>
      </c>
      <c r="G21" s="9" t="str">
        <f>IF(F21&lt;E21,E21-F21,"")</f>
        <v/>
      </c>
      <c r="H21" s="13" t="str">
        <f>IF(G21="","",D21*G21)</f>
        <v/>
      </c>
    </row>
    <row r="22" spans="1:8" x14ac:dyDescent="0.15">
      <c r="F22" s="10" t="s">
        <v>45</v>
      </c>
      <c r="G22" s="11"/>
      <c r="H22" s="14">
        <f>SUM(H4:H21)</f>
        <v>2987650</v>
      </c>
    </row>
  </sheetData>
  <autoFilter ref="A3:H22" xr:uid="{00000000-0001-0000-0000-000000000000}"/>
  <sortState xmlns:xlrd2="http://schemas.microsoft.com/office/spreadsheetml/2017/richdata2" ref="A4:H21">
    <sortCondition ref="B4:B21"/>
  </sortState>
  <mergeCells count="1">
    <mergeCell ref="F22:G22"/>
  </mergeCells>
  <phoneticPr fontId="3"/>
  <printOptions headings="1" gridLines="1"/>
  <pageMargins left="0.78740157480314965" right="0.78740157480314965" top="0.98425196850393704" bottom="0.98425196850393704" header="0.51181102362204722" footer="0.51181102362204722"/>
  <pageSetup paperSize="9" scale="8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問題05完成例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2016-04-24T12:48:14Z</dcterms:created>
  <dcterms:modified xsi:type="dcterms:W3CDTF">2023-02-18T13:27:42Z</dcterms:modified>
</cp:coreProperties>
</file>