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ate1904="1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FE266AAA-5EA8-40BC-AB80-553E5BEE7D9C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1完成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G42" i="1" s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1" i="1"/>
  <c r="H12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11" i="1"/>
  <c r="G12" i="1"/>
  <c r="G13" i="1"/>
  <c r="G14" i="1"/>
  <c r="G15" i="1"/>
  <c r="H15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11" i="1"/>
  <c r="B11" i="1"/>
  <c r="C11" i="1" s="1"/>
  <c r="B7" i="1"/>
  <c r="B6" i="1"/>
  <c r="H42" i="1" l="1"/>
  <c r="I42" i="1"/>
  <c r="B12" i="1"/>
  <c r="B13" i="1" l="1"/>
  <c r="C12" i="1"/>
  <c r="B14" i="1" l="1"/>
  <c r="C13" i="1"/>
  <c r="B15" i="1" l="1"/>
  <c r="C14" i="1"/>
  <c r="B16" i="1" l="1"/>
  <c r="C15" i="1"/>
  <c r="B17" i="1" l="1"/>
  <c r="C16" i="1"/>
  <c r="B18" i="1" l="1"/>
  <c r="C17" i="1"/>
  <c r="B19" i="1" l="1"/>
  <c r="C18" i="1"/>
  <c r="B20" i="1" l="1"/>
  <c r="C19" i="1"/>
  <c r="B21" i="1" l="1"/>
  <c r="C20" i="1"/>
  <c r="B22" i="1" l="1"/>
  <c r="C21" i="1"/>
  <c r="B23" i="1" l="1"/>
  <c r="C22" i="1"/>
  <c r="B24" i="1" l="1"/>
  <c r="C23" i="1"/>
  <c r="B25" i="1" l="1"/>
  <c r="C24" i="1"/>
  <c r="B26" i="1" l="1"/>
  <c r="C25" i="1"/>
  <c r="B27" i="1" l="1"/>
  <c r="C26" i="1"/>
  <c r="B28" i="1" l="1"/>
  <c r="C27" i="1"/>
  <c r="B29" i="1" l="1"/>
  <c r="C28" i="1"/>
  <c r="B30" i="1" l="1"/>
  <c r="C29" i="1"/>
  <c r="B31" i="1" l="1"/>
  <c r="C30" i="1"/>
  <c r="B32" i="1" l="1"/>
  <c r="C31" i="1"/>
  <c r="B33" i="1" l="1"/>
  <c r="C32" i="1"/>
  <c r="B34" i="1" l="1"/>
  <c r="C33" i="1"/>
  <c r="B35" i="1" l="1"/>
  <c r="C34" i="1"/>
  <c r="B36" i="1" l="1"/>
  <c r="C35" i="1"/>
  <c r="B37" i="1" l="1"/>
  <c r="C36" i="1"/>
  <c r="B38" i="1" l="1"/>
  <c r="C37" i="1"/>
  <c r="B39" i="1" l="1"/>
  <c r="C38" i="1"/>
  <c r="B40" i="1" l="1"/>
  <c r="C39" i="1"/>
  <c r="B41" i="1" l="1"/>
  <c r="C41" i="1" s="1"/>
  <c r="C40" i="1"/>
</calcChain>
</file>

<file path=xl/sharedStrings.xml><?xml version="1.0" encoding="utf-8"?>
<sst xmlns="http://schemas.openxmlformats.org/spreadsheetml/2006/main" count="23" uniqueCount="22">
  <si>
    <t>月間勤務表</t>
    <rPh sb="0" eb="2">
      <t>ゲッカン</t>
    </rPh>
    <rPh sb="2" eb="5">
      <t>キンムヒョウ</t>
    </rPh>
    <phoneticPr fontId="6"/>
  </si>
  <si>
    <t>管理責任者</t>
    <rPh sb="0" eb="2">
      <t>カンリ</t>
    </rPh>
    <rPh sb="2" eb="4">
      <t>セキニン</t>
    </rPh>
    <rPh sb="4" eb="5">
      <t>シャ</t>
    </rPh>
    <phoneticPr fontId="6"/>
  </si>
  <si>
    <t>勤務者</t>
    <rPh sb="0" eb="3">
      <t>キンムシャ</t>
    </rPh>
    <phoneticPr fontId="6"/>
  </si>
  <si>
    <t>開始日</t>
    <rPh sb="0" eb="3">
      <t>カイシビ</t>
    </rPh>
    <phoneticPr fontId="6"/>
  </si>
  <si>
    <t>締め日</t>
    <rPh sb="0" eb="1">
      <t>シ</t>
    </rPh>
    <rPh sb="2" eb="3">
      <t>ビ</t>
    </rPh>
    <phoneticPr fontId="6"/>
  </si>
  <si>
    <t>日付</t>
    <rPh sb="0" eb="2">
      <t>ヒヅケ</t>
    </rPh>
    <phoneticPr fontId="6"/>
  </si>
  <si>
    <t>曜日</t>
    <rPh sb="0" eb="2">
      <t>ヨウビ</t>
    </rPh>
    <phoneticPr fontId="6"/>
  </si>
  <si>
    <t>退社時間</t>
    <rPh sb="0" eb="2">
      <t>タイシャ</t>
    </rPh>
    <rPh sb="2" eb="4">
      <t>ジカン</t>
    </rPh>
    <rPh sb="3" eb="4">
      <t>カン</t>
    </rPh>
    <phoneticPr fontId="6"/>
  </si>
  <si>
    <t>休憩時間</t>
    <rPh sb="0" eb="2">
      <t>キュウケイ</t>
    </rPh>
    <rPh sb="2" eb="4">
      <t>ジカン</t>
    </rPh>
    <phoneticPr fontId="6"/>
  </si>
  <si>
    <t>勤務時間</t>
    <rPh sb="0" eb="4">
      <t>キンムジカン</t>
    </rPh>
    <phoneticPr fontId="6"/>
  </si>
  <si>
    <t>備考</t>
    <rPh sb="0" eb="2">
      <t>ビコウ</t>
    </rPh>
    <phoneticPr fontId="6"/>
  </si>
  <si>
    <t>定時</t>
    <rPh sb="0" eb="2">
      <t>テイジ</t>
    </rPh>
    <phoneticPr fontId="6"/>
  </si>
  <si>
    <t>早出・残業</t>
    <rPh sb="0" eb="2">
      <t>ハヤデ</t>
    </rPh>
    <rPh sb="3" eb="5">
      <t>ザンギョウ</t>
    </rPh>
    <phoneticPr fontId="6"/>
  </si>
  <si>
    <t>深夜</t>
    <rPh sb="0" eb="2">
      <t>シンヤ</t>
    </rPh>
    <phoneticPr fontId="6"/>
  </si>
  <si>
    <t>出勤日数合計</t>
    <rPh sb="0" eb="2">
      <t>シュッキン</t>
    </rPh>
    <rPh sb="2" eb="4">
      <t>ニッスウ</t>
    </rPh>
    <rPh sb="4" eb="6">
      <t>ゴウケイ</t>
    </rPh>
    <phoneticPr fontId="6"/>
  </si>
  <si>
    <t>出社時間</t>
    <rPh sb="0" eb="2">
      <t>シュッシャ</t>
    </rPh>
    <rPh sb="2" eb="4">
      <t>ジカン</t>
    </rPh>
    <rPh sb="3" eb="4">
      <t>カン</t>
    </rPh>
    <phoneticPr fontId="6"/>
  </si>
  <si>
    <t>番号</t>
    <rPh sb="0" eb="2">
      <t>バンゴウ</t>
    </rPh>
    <phoneticPr fontId="6"/>
  </si>
  <si>
    <t>氏名</t>
    <rPh sb="0" eb="1">
      <t>シ</t>
    </rPh>
    <rPh sb="1" eb="2">
      <t>メイ</t>
    </rPh>
    <phoneticPr fontId="6"/>
  </si>
  <si>
    <t>竹瀬なつみ</t>
    <rPh sb="0" eb="2">
      <t>タケセ</t>
    </rPh>
    <phoneticPr fontId="3"/>
  </si>
  <si>
    <t>夜間シフト勤務</t>
    <rPh sb="0" eb="2">
      <t>ヤカン</t>
    </rPh>
    <rPh sb="5" eb="7">
      <t>キンム</t>
    </rPh>
    <phoneticPr fontId="3"/>
  </si>
  <si>
    <t>病院に行くため早退</t>
    <rPh sb="0" eb="2">
      <t>ビョウイン</t>
    </rPh>
    <rPh sb="3" eb="4">
      <t>イ</t>
    </rPh>
    <rPh sb="7" eb="9">
      <t>ソウタイ</t>
    </rPh>
    <phoneticPr fontId="3"/>
  </si>
  <si>
    <t>緊急対応のため</t>
    <rPh sb="0" eb="4">
      <t>キンキュウタイオウ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</si>
</sst>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9" formatCode="yyyy&quot;年&quot;"/>
    <numFmt numFmtId="181" formatCode="m&quot;月&quot;&quot;度&quot;"/>
    <numFmt numFmtId="182" formatCode="m&quot;月&quot;d&quot;日&quot;;@"/>
    <numFmt numFmtId="183" formatCode="[h]:mm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3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36"/>
      <name val="游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2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/>
      <top style="double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uble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/>
      <top style="thin">
        <color theme="1" tint="0.499984740745262"/>
      </top>
      <bottom style="double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rgb="FFB2B2B2"/>
      </left>
      <right style="thin">
        <color rgb="FFB2B2B2"/>
      </right>
      <top style="double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double">
        <color rgb="FFB2B2B2"/>
      </top>
      <bottom style="thin">
        <color rgb="FFB2B2B2"/>
      </bottom>
      <diagonal/>
    </border>
    <border>
      <left style="thin">
        <color rgb="FFB2B2B2"/>
      </left>
      <right style="double">
        <color rgb="FFB2B2B2"/>
      </right>
      <top style="double">
        <color rgb="FFB2B2B2"/>
      </top>
      <bottom style="thin">
        <color rgb="FFB2B2B2"/>
      </bottom>
      <diagonal/>
    </border>
    <border>
      <left style="double">
        <color rgb="FFB2B2B2"/>
      </left>
      <right style="thin">
        <color rgb="FFB2B2B2"/>
      </right>
      <top style="thin">
        <color rgb="FFB2B2B2"/>
      </top>
      <bottom style="double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double">
        <color rgb="FFB2B2B2"/>
      </bottom>
      <diagonal/>
    </border>
    <border>
      <left style="thin">
        <color rgb="FFB2B2B2"/>
      </left>
      <right style="double">
        <color rgb="FFB2B2B2"/>
      </right>
      <top style="thin">
        <color rgb="FFB2B2B2"/>
      </top>
      <bottom style="double">
        <color rgb="FFB2B2B2"/>
      </bottom>
      <diagonal/>
    </border>
    <border>
      <left style="double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double">
        <color rgb="FFB2B2B2"/>
      </right>
      <top/>
      <bottom style="thin">
        <color rgb="FFB2B2B2"/>
      </bottom>
      <diagonal/>
    </border>
    <border>
      <left style="double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double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double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double">
        <color rgb="FFB2B2B2"/>
      </top>
      <bottom style="double">
        <color rgb="FFB2B2B2"/>
      </bottom>
      <diagonal/>
    </border>
    <border>
      <left style="thin">
        <color rgb="FFB2B2B2"/>
      </left>
      <right style="double">
        <color rgb="FFB2B2B2"/>
      </right>
      <top style="double">
        <color rgb="FFB2B2B2"/>
      </top>
      <bottom style="double">
        <color rgb="FFB2B2B2"/>
      </bottom>
      <diagonal/>
    </border>
    <border>
      <left style="double">
        <color rgb="FFB2B2B2"/>
      </left>
      <right/>
      <top style="double">
        <color rgb="FFB2B2B2"/>
      </top>
      <bottom style="double">
        <color rgb="FFB2B2B2"/>
      </bottom>
      <diagonal/>
    </border>
    <border>
      <left/>
      <right style="thin">
        <color rgb="FFB2B2B2"/>
      </right>
      <top style="double">
        <color rgb="FFB2B2B2"/>
      </top>
      <bottom style="double">
        <color rgb="FFB2B2B2"/>
      </bottom>
      <diagonal/>
    </border>
    <border>
      <left style="thin">
        <color theme="1" tint="0.499984740745262"/>
      </left>
      <right/>
      <top style="double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double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 style="thin">
        <color rgb="FFB2B2B2"/>
      </left>
      <right/>
      <top style="double">
        <color rgb="FFB2B2B2"/>
      </top>
      <bottom style="thin">
        <color rgb="FFB2B2B2"/>
      </bottom>
      <diagonal/>
    </border>
    <border>
      <left/>
      <right/>
      <top style="double">
        <color rgb="FFB2B2B2"/>
      </top>
      <bottom style="thin">
        <color rgb="FFB2B2B2"/>
      </bottom>
      <diagonal/>
    </border>
    <border>
      <left/>
      <right style="thin">
        <color rgb="FFB2B2B2"/>
      </right>
      <top style="double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4" borderId="3" xfId="0" applyFont="1" applyFill="1" applyBorder="1" applyAlignment="1">
      <alignment horizontal="center" vertical="center"/>
    </xf>
    <xf numFmtId="0" fontId="8" fillId="3" borderId="26" xfId="2" applyNumberFormat="1" applyFont="1" applyBorder="1" applyAlignment="1" applyProtection="1">
      <alignment vertical="center"/>
    </xf>
    <xf numFmtId="0" fontId="8" fillId="3" borderId="6" xfId="2" applyFont="1" applyBorder="1" applyAlignment="1" applyProtection="1">
      <alignment horizontal="center" vertical="center"/>
    </xf>
    <xf numFmtId="0" fontId="8" fillId="3" borderId="10" xfId="2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4" fillId="0" borderId="0" xfId="0" applyFont="1">
      <alignment vertical="center"/>
    </xf>
    <xf numFmtId="0" fontId="11" fillId="4" borderId="19" xfId="2" applyNumberFormat="1" applyFont="1" applyFill="1" applyBorder="1" applyAlignment="1" applyProtection="1">
      <alignment horizontal="center" vertical="center"/>
    </xf>
    <xf numFmtId="0" fontId="11" fillId="4" borderId="1" xfId="2" applyFont="1" applyFill="1" applyBorder="1" applyAlignment="1" applyProtection="1">
      <alignment horizontal="center" vertical="center"/>
    </xf>
    <xf numFmtId="0" fontId="11" fillId="4" borderId="24" xfId="2" applyFont="1" applyFill="1" applyBorder="1" applyAlignment="1" applyProtection="1">
      <alignment horizontal="center" vertical="center"/>
    </xf>
    <xf numFmtId="0" fontId="11" fillId="4" borderId="1" xfId="2" applyNumberFormat="1" applyFont="1" applyFill="1" applyBorder="1" applyAlignment="1" applyProtection="1">
      <alignment horizontal="center" vertical="center"/>
    </xf>
    <xf numFmtId="0" fontId="11" fillId="4" borderId="24" xfId="2" applyNumberFormat="1" applyFont="1" applyFill="1" applyBorder="1" applyAlignment="1" applyProtection="1">
      <alignment horizontal="center" vertical="center"/>
    </xf>
    <xf numFmtId="0" fontId="8" fillId="3" borderId="26" xfId="2" applyNumberFormat="1" applyFont="1" applyBorder="1" applyAlignment="1" applyProtection="1">
      <alignment horizontal="center" vertical="center"/>
    </xf>
    <xf numFmtId="0" fontId="13" fillId="4" borderId="16" xfId="2" applyNumberFormat="1" applyFont="1" applyFill="1" applyBorder="1" applyAlignment="1" applyProtection="1">
      <alignment horizontal="center" vertical="center"/>
    </xf>
    <xf numFmtId="0" fontId="10" fillId="0" borderId="0" xfId="2" applyNumberFormat="1" applyFont="1" applyFill="1" applyBorder="1" applyAlignment="1" applyProtection="1">
      <alignment horizontal="center" vertical="center" wrapText="1"/>
    </xf>
    <xf numFmtId="0" fontId="11" fillId="0" borderId="0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4" borderId="2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8" fillId="3" borderId="28" xfId="2" applyNumberFormat="1" applyFont="1" applyBorder="1" applyAlignment="1" applyProtection="1">
      <alignment horizontal="center" vertical="center"/>
    </xf>
    <xf numFmtId="0" fontId="8" fillId="3" borderId="29" xfId="2" applyNumberFormat="1" applyFont="1" applyBorder="1" applyAlignment="1" applyProtection="1">
      <alignment horizontal="center" vertical="center"/>
    </xf>
    <xf numFmtId="0" fontId="13" fillId="3" borderId="13" xfId="2" applyFont="1" applyBorder="1" applyAlignment="1" applyProtection="1">
      <alignment horizontal="center" vertical="center" wrapText="1"/>
    </xf>
    <xf numFmtId="0" fontId="13" fillId="3" borderId="16" xfId="2" applyFont="1" applyBorder="1" applyAlignment="1" applyProtection="1">
      <alignment horizontal="center" vertical="center" wrapText="1"/>
    </xf>
    <xf numFmtId="0" fontId="13" fillId="3" borderId="13" xfId="2" applyNumberFormat="1" applyFont="1" applyBorder="1" applyAlignment="1" applyProtection="1">
      <alignment horizontal="center" vertical="center"/>
    </xf>
    <xf numFmtId="0" fontId="13" fillId="3" borderId="14" xfId="2" applyNumberFormat="1" applyFont="1" applyBorder="1" applyAlignment="1" applyProtection="1">
      <alignment horizontal="center" vertical="center"/>
    </xf>
    <xf numFmtId="0" fontId="13" fillId="3" borderId="16" xfId="2" applyNumberFormat="1" applyFont="1" applyBorder="1" applyAlignment="1" applyProtection="1">
      <alignment horizontal="center" vertical="center"/>
    </xf>
    <xf numFmtId="0" fontId="13" fillId="3" borderId="17" xfId="2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3" borderId="6" xfId="2" applyFont="1" applyBorder="1" applyAlignment="1" applyProtection="1">
      <alignment horizontal="center" vertical="center"/>
    </xf>
    <xf numFmtId="0" fontId="8" fillId="3" borderId="10" xfId="2" applyFont="1" applyBorder="1" applyAlignment="1" applyProtection="1">
      <alignment horizontal="center" vertical="center"/>
    </xf>
    <xf numFmtId="0" fontId="13" fillId="3" borderId="12" xfId="2" applyFont="1" applyBorder="1" applyAlignment="1" applyProtection="1">
      <alignment horizontal="center" vertical="center" wrapText="1"/>
    </xf>
    <xf numFmtId="0" fontId="13" fillId="3" borderId="15" xfId="2" applyFont="1" applyBorder="1" applyAlignment="1" applyProtection="1">
      <alignment horizontal="center" vertical="center" wrapText="1"/>
    </xf>
    <xf numFmtId="0" fontId="13" fillId="3" borderId="34" xfId="2" applyFont="1" applyBorder="1" applyAlignment="1" applyProtection="1">
      <alignment horizontal="center" vertical="center" wrapText="1"/>
    </xf>
    <xf numFmtId="0" fontId="13" fillId="3" borderId="35" xfId="2" applyFont="1" applyBorder="1" applyAlignment="1" applyProtection="1">
      <alignment horizontal="center" vertical="center" wrapText="1"/>
    </xf>
    <xf numFmtId="0" fontId="13" fillId="3" borderId="36" xfId="2" applyFont="1" applyBorder="1" applyAlignment="1" applyProtection="1">
      <alignment horizontal="center" vertical="center" wrapText="1"/>
    </xf>
    <xf numFmtId="179" fontId="15" fillId="4" borderId="4" xfId="2" applyNumberFormat="1" applyFont="1" applyFill="1" applyBorder="1" applyAlignment="1" applyProtection="1">
      <alignment horizontal="center" vertical="center" wrapText="1"/>
    </xf>
    <xf numFmtId="179" fontId="15" fillId="4" borderId="5" xfId="2" applyNumberFormat="1" applyFont="1" applyFill="1" applyBorder="1" applyAlignment="1" applyProtection="1">
      <alignment horizontal="center" vertical="center" wrapText="1"/>
    </xf>
    <xf numFmtId="181" fontId="7" fillId="4" borderId="8" xfId="2" applyNumberFormat="1" applyFont="1" applyFill="1" applyBorder="1" applyAlignment="1" applyProtection="1">
      <alignment horizontal="center" vertical="center" wrapText="1"/>
    </xf>
    <xf numFmtId="181" fontId="7" fillId="4" borderId="9" xfId="2" applyNumberFormat="1" applyFont="1" applyFill="1" applyBorder="1" applyAlignment="1" applyProtection="1">
      <alignment horizontal="center" vertical="center" wrapText="1"/>
    </xf>
    <xf numFmtId="182" fontId="11" fillId="4" borderId="18" xfId="2" applyNumberFormat="1" applyFont="1" applyFill="1" applyBorder="1" applyAlignment="1" applyProtection="1">
      <alignment horizontal="center" vertical="center"/>
    </xf>
    <xf numFmtId="182" fontId="11" fillId="4" borderId="21" xfId="2" applyNumberFormat="1" applyFont="1" applyFill="1" applyBorder="1" applyAlignment="1" applyProtection="1">
      <alignment horizontal="center" vertical="center"/>
    </xf>
    <xf numFmtId="182" fontId="11" fillId="4" borderId="23" xfId="2" applyNumberFormat="1" applyFont="1" applyFill="1" applyBorder="1" applyAlignment="1" applyProtection="1">
      <alignment horizontal="center" vertical="center"/>
    </xf>
    <xf numFmtId="183" fontId="8" fillId="4" borderId="26" xfId="2" applyNumberFormat="1" applyFont="1" applyFill="1" applyBorder="1" applyAlignment="1" applyProtection="1">
      <alignment horizontal="center" vertical="center"/>
    </xf>
    <xf numFmtId="0" fontId="8" fillId="3" borderId="30" xfId="2" applyFont="1" applyBorder="1" applyAlignment="1" applyProtection="1">
      <alignment horizontal="left" vertical="center"/>
      <protection locked="0"/>
    </xf>
    <xf numFmtId="0" fontId="8" fillId="3" borderId="31" xfId="2" applyFont="1" applyBorder="1" applyAlignment="1" applyProtection="1">
      <alignment horizontal="left" vertical="center"/>
      <protection locked="0"/>
    </xf>
    <xf numFmtId="0" fontId="8" fillId="3" borderId="5" xfId="2" applyFont="1" applyBorder="1" applyAlignment="1" applyProtection="1">
      <alignment horizontal="left" vertical="center"/>
      <protection locked="0"/>
    </xf>
    <xf numFmtId="0" fontId="8" fillId="3" borderId="32" xfId="2" applyFont="1" applyBorder="1" applyAlignment="1" applyProtection="1">
      <alignment horizontal="left" vertical="center"/>
      <protection locked="0"/>
    </xf>
    <xf numFmtId="0" fontId="8" fillId="3" borderId="33" xfId="2" applyFont="1" applyBorder="1" applyAlignment="1" applyProtection="1">
      <alignment horizontal="left" vertical="center"/>
      <protection locked="0"/>
    </xf>
    <xf numFmtId="0" fontId="8" fillId="3" borderId="9" xfId="2" applyFont="1" applyBorder="1" applyAlignment="1" applyProtection="1">
      <alignment horizontal="left" vertical="center"/>
      <protection locked="0"/>
    </xf>
    <xf numFmtId="56" fontId="9" fillId="0" borderId="7" xfId="2" applyNumberFormat="1" applyFont="1" applyFill="1" applyBorder="1" applyAlignment="1" applyProtection="1">
      <alignment horizontal="center" vertical="center"/>
      <protection locked="0"/>
    </xf>
    <xf numFmtId="56" fontId="9" fillId="0" borderId="11" xfId="2" applyNumberFormat="1" applyFont="1" applyFill="1" applyBorder="1" applyAlignment="1" applyProtection="1">
      <alignment horizontal="center" vertical="center"/>
      <protection locked="0"/>
    </xf>
    <xf numFmtId="183" fontId="5" fillId="0" borderId="19" xfId="1" applyNumberFormat="1" applyFont="1" applyFill="1" applyBorder="1" applyAlignment="1" applyProtection="1">
      <alignment horizontal="center" vertical="center"/>
      <protection locked="0"/>
    </xf>
    <xf numFmtId="183" fontId="5" fillId="0" borderId="1" xfId="1" applyNumberFormat="1" applyFont="1" applyFill="1" applyAlignment="1" applyProtection="1">
      <alignment horizontal="center" vertical="center"/>
      <protection locked="0"/>
    </xf>
    <xf numFmtId="183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left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horizontal="left" vertical="center"/>
      <protection locked="0"/>
    </xf>
    <xf numFmtId="183" fontId="11" fillId="4" borderId="1" xfId="2" applyNumberFormat="1" applyFont="1" applyFill="1" applyBorder="1" applyAlignment="1" applyProtection="1">
      <alignment horizontal="center" vertical="center"/>
    </xf>
    <xf numFmtId="183" fontId="11" fillId="4" borderId="19" xfId="2" applyNumberFormat="1" applyFont="1" applyFill="1" applyBorder="1" applyAlignment="1" applyProtection="1">
      <alignment horizontal="center" vertical="center"/>
    </xf>
    <xf numFmtId="183" fontId="11" fillId="4" borderId="24" xfId="2" applyNumberFormat="1" applyFont="1" applyFill="1" applyBorder="1" applyAlignment="1" applyProtection="1">
      <alignment horizontal="center" vertical="center"/>
    </xf>
  </cellXfs>
  <cellStyles count="3">
    <cellStyle name="20% - アクセント 3" xfId="2" builtinId="38"/>
    <cellStyle name="メモ" xfId="1" builtinId="10"/>
    <cellStyle name="標準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showGridLines="0" tabSelected="1" zoomScale="90" zoomScaleNormal="90" workbookViewId="0"/>
  </sheetViews>
  <sheetFormatPr defaultRowHeight="18.75" x14ac:dyDescent="0.4"/>
  <cols>
    <col min="1" max="1" width="3.625" style="6" customWidth="1"/>
    <col min="2" max="6" width="10.125" style="6" customWidth="1"/>
    <col min="7" max="9" width="11.125" style="6" bestFit="1" customWidth="1"/>
    <col min="10" max="10" width="11" style="6" customWidth="1"/>
    <col min="11" max="12" width="12" style="6" customWidth="1"/>
    <col min="13" max="13" width="3" style="6" customWidth="1"/>
    <col min="14" max="14" width="9" style="6"/>
  </cols>
  <sheetData>
    <row r="1" spans="1:14" s="7" customFormat="1" ht="9.75" customHeight="1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</row>
    <row r="2" spans="1:14" x14ac:dyDescent="0.4">
      <c r="B2" s="28" t="s">
        <v>0</v>
      </c>
      <c r="C2" s="29"/>
      <c r="D2" s="29"/>
      <c r="E2" s="29"/>
      <c r="F2" s="29"/>
      <c r="G2" s="29"/>
      <c r="H2" s="29"/>
      <c r="I2" s="29"/>
      <c r="J2" s="30"/>
      <c r="K2" s="1" t="s">
        <v>1</v>
      </c>
      <c r="L2" s="1" t="s">
        <v>2</v>
      </c>
    </row>
    <row r="3" spans="1:14" ht="30" customHeight="1" x14ac:dyDescent="0.4">
      <c r="B3" s="29"/>
      <c r="C3" s="29"/>
      <c r="D3" s="29"/>
      <c r="E3" s="29"/>
      <c r="F3" s="29"/>
      <c r="G3" s="29"/>
      <c r="H3" s="29"/>
      <c r="I3" s="29"/>
      <c r="J3" s="30"/>
      <c r="K3" s="31"/>
      <c r="L3" s="31"/>
    </row>
    <row r="4" spans="1:14" ht="30" customHeight="1" x14ac:dyDescent="0.4">
      <c r="B4" s="29"/>
      <c r="C4" s="29"/>
      <c r="D4" s="29"/>
      <c r="E4" s="29"/>
      <c r="F4" s="29"/>
      <c r="G4" s="29"/>
      <c r="H4" s="29"/>
      <c r="I4" s="29"/>
      <c r="J4" s="30"/>
      <c r="K4" s="31"/>
      <c r="L4" s="31"/>
    </row>
    <row r="5" spans="1:14" ht="9.75" customHeight="1" thickBot="1" x14ac:dyDescent="0.45"/>
    <row r="6" spans="1:14" ht="24.75" thickTop="1" x14ac:dyDescent="0.4">
      <c r="B6" s="39">
        <f>IF($L$7="","",$L$7)</f>
        <v>43676</v>
      </c>
      <c r="C6" s="40"/>
      <c r="D6" s="32" t="s">
        <v>16</v>
      </c>
      <c r="E6" s="32"/>
      <c r="F6" s="47">
        <v>2307001</v>
      </c>
      <c r="G6" s="48"/>
      <c r="H6" s="48"/>
      <c r="I6" s="48"/>
      <c r="J6" s="49"/>
      <c r="K6" s="3" t="s">
        <v>3</v>
      </c>
      <c r="L6" s="53">
        <v>43646</v>
      </c>
    </row>
    <row r="7" spans="1:14" ht="24.75" thickBot="1" x14ac:dyDescent="0.45">
      <c r="B7" s="41">
        <f>IF($L$7="","",$L$7)</f>
        <v>43676</v>
      </c>
      <c r="C7" s="42"/>
      <c r="D7" s="33" t="s">
        <v>17</v>
      </c>
      <c r="E7" s="33"/>
      <c r="F7" s="50" t="s">
        <v>18</v>
      </c>
      <c r="G7" s="51"/>
      <c r="H7" s="51"/>
      <c r="I7" s="51"/>
      <c r="J7" s="52"/>
      <c r="K7" s="4" t="s">
        <v>4</v>
      </c>
      <c r="L7" s="54">
        <v>43676</v>
      </c>
    </row>
    <row r="8" spans="1:14" ht="9.75" customHeight="1" thickTop="1" thickBot="1" x14ac:dyDescent="0.45">
      <c r="B8" s="15"/>
      <c r="C8" s="15"/>
      <c r="D8" s="16"/>
      <c r="E8" s="16"/>
      <c r="F8" s="16"/>
      <c r="G8" s="17"/>
      <c r="H8" s="17"/>
      <c r="I8" s="17"/>
      <c r="J8" s="17"/>
      <c r="K8" s="16"/>
    </row>
    <row r="9" spans="1:14" ht="19.5" thickTop="1" x14ac:dyDescent="0.4">
      <c r="B9" s="34" t="s">
        <v>5</v>
      </c>
      <c r="C9" s="22" t="s">
        <v>6</v>
      </c>
      <c r="D9" s="22" t="s">
        <v>15</v>
      </c>
      <c r="E9" s="22" t="s">
        <v>7</v>
      </c>
      <c r="F9" s="22" t="s">
        <v>8</v>
      </c>
      <c r="G9" s="36" t="s">
        <v>9</v>
      </c>
      <c r="H9" s="37"/>
      <c r="I9" s="38"/>
      <c r="J9" s="24" t="s">
        <v>10</v>
      </c>
      <c r="K9" s="24"/>
      <c r="L9" s="25"/>
    </row>
    <row r="10" spans="1:14" ht="19.5" thickBot="1" x14ac:dyDescent="0.45">
      <c r="B10" s="35"/>
      <c r="C10" s="23"/>
      <c r="D10" s="23"/>
      <c r="E10" s="23"/>
      <c r="F10" s="23"/>
      <c r="G10" s="14" t="s">
        <v>11</v>
      </c>
      <c r="H10" s="14" t="s">
        <v>12</v>
      </c>
      <c r="I10" s="14" t="s">
        <v>13</v>
      </c>
      <c r="J10" s="26"/>
      <c r="K10" s="26"/>
      <c r="L10" s="27"/>
    </row>
    <row r="11" spans="1:14" ht="19.5" thickTop="1" x14ac:dyDescent="0.4">
      <c r="B11" s="43">
        <f>IF(L6="","",L6)</f>
        <v>43646</v>
      </c>
      <c r="C11" s="8" t="str">
        <f>IF(B11="","",TEXT(B11,"aaaa"))</f>
        <v>土曜日</v>
      </c>
      <c r="D11" s="55"/>
      <c r="E11" s="55"/>
      <c r="F11" s="55"/>
      <c r="G11" s="8" t="str">
        <f>IF(D11="","","8:00")</f>
        <v/>
      </c>
      <c r="H11" s="65" t="str">
        <f>IF(OR(D11="",E11=""),"",IF(F11="",E11-D11-G11,E11-D11-F11-G11))</f>
        <v/>
      </c>
      <c r="I11" s="65" t="str">
        <f>IF(OR(D11="",E11=""),"",IF(E11&gt;TIME(22,0,0),E11-TIME(22,0,0),"00:00"))</f>
        <v/>
      </c>
      <c r="J11" s="58"/>
      <c r="K11" s="58"/>
      <c r="L11" s="59"/>
    </row>
    <row r="12" spans="1:14" x14ac:dyDescent="0.4">
      <c r="B12" s="44">
        <f>IF(B11&gt;=$L$7,"",B11+1)</f>
        <v>43647</v>
      </c>
      <c r="C12" s="9" t="str">
        <f t="shared" ref="C12:C41" si="0">IF(B12="","",TEXT(B12,"aaaa"))</f>
        <v>日曜日</v>
      </c>
      <c r="D12" s="55"/>
      <c r="E12" s="55"/>
      <c r="F12" s="55"/>
      <c r="G12" s="11" t="str">
        <f t="shared" ref="G12:G41" si="1">IF(D12="","","8:00")</f>
        <v/>
      </c>
      <c r="H12" s="64" t="str">
        <f t="shared" ref="H12:H41" si="2">IF(OR(D12="",E12=""),"",IF(F12="",E12-D12-G12,E12-D12-F12-G12))</f>
        <v/>
      </c>
      <c r="I12" s="64" t="str">
        <f t="shared" ref="I12:I41" si="3">IF(OR(D12="",E12=""),"",IF(E12&gt;TIME(22,0,0),E12-TIME(22,0,0),"00:00"))</f>
        <v/>
      </c>
      <c r="J12" s="60"/>
      <c r="K12" s="60"/>
      <c r="L12" s="61"/>
    </row>
    <row r="13" spans="1:14" x14ac:dyDescent="0.4">
      <c r="B13" s="44">
        <f t="shared" ref="B13:B41" si="4">IF(B12&gt;=$L$7,"",B12+1)</f>
        <v>43648</v>
      </c>
      <c r="C13" s="9" t="str">
        <f t="shared" si="0"/>
        <v>月曜日</v>
      </c>
      <c r="D13" s="56">
        <v>0.33333333333333331</v>
      </c>
      <c r="E13" s="56">
        <v>0.72916666666666663</v>
      </c>
      <c r="F13" s="56">
        <v>4.1666666666666664E-2</v>
      </c>
      <c r="G13" s="11" t="str">
        <f t="shared" si="1"/>
        <v>8:00</v>
      </c>
      <c r="H13" s="64">
        <f t="shared" si="2"/>
        <v>2.0833333333333315E-2</v>
      </c>
      <c r="I13" s="64" t="str">
        <f t="shared" si="3"/>
        <v>00:00</v>
      </c>
      <c r="J13" s="60"/>
      <c r="K13" s="60"/>
      <c r="L13" s="61"/>
    </row>
    <row r="14" spans="1:14" x14ac:dyDescent="0.4">
      <c r="B14" s="44">
        <f t="shared" si="4"/>
        <v>43649</v>
      </c>
      <c r="C14" s="9" t="str">
        <f t="shared" si="0"/>
        <v>火曜日</v>
      </c>
      <c r="D14" s="56"/>
      <c r="E14" s="56"/>
      <c r="F14" s="56"/>
      <c r="G14" s="11" t="str">
        <f t="shared" si="1"/>
        <v/>
      </c>
      <c r="H14" s="64" t="str">
        <f t="shared" si="2"/>
        <v/>
      </c>
      <c r="I14" s="64" t="str">
        <f t="shared" si="3"/>
        <v/>
      </c>
      <c r="J14" s="60"/>
      <c r="K14" s="60"/>
      <c r="L14" s="61"/>
    </row>
    <row r="15" spans="1:14" x14ac:dyDescent="0.4">
      <c r="B15" s="44">
        <f t="shared" si="4"/>
        <v>43650</v>
      </c>
      <c r="C15" s="9" t="str">
        <f t="shared" si="0"/>
        <v>水曜日</v>
      </c>
      <c r="D15" s="56">
        <v>0.58333333333333337</v>
      </c>
      <c r="E15" s="56">
        <v>1</v>
      </c>
      <c r="F15" s="56">
        <v>4.1666666666666664E-2</v>
      </c>
      <c r="G15" s="11" t="str">
        <f t="shared" si="1"/>
        <v>8:00</v>
      </c>
      <c r="H15" s="64">
        <f t="shared" si="2"/>
        <v>4.166666666666663E-2</v>
      </c>
      <c r="I15" s="64">
        <f t="shared" si="3"/>
        <v>8.333333333333337E-2</v>
      </c>
      <c r="J15" s="60" t="s">
        <v>19</v>
      </c>
      <c r="K15" s="60"/>
      <c r="L15" s="61"/>
    </row>
    <row r="16" spans="1:14" x14ac:dyDescent="0.4">
      <c r="B16" s="44">
        <f t="shared" si="4"/>
        <v>43651</v>
      </c>
      <c r="C16" s="9" t="str">
        <f t="shared" si="0"/>
        <v>木曜日</v>
      </c>
      <c r="D16" s="56"/>
      <c r="E16" s="56"/>
      <c r="F16" s="56"/>
      <c r="G16" s="11" t="str">
        <f t="shared" si="1"/>
        <v/>
      </c>
      <c r="H16" s="64" t="str">
        <f t="shared" si="2"/>
        <v/>
      </c>
      <c r="I16" s="64" t="str">
        <f t="shared" si="3"/>
        <v/>
      </c>
      <c r="J16" s="60"/>
      <c r="K16" s="60"/>
      <c r="L16" s="61"/>
    </row>
    <row r="17" spans="2:12" x14ac:dyDescent="0.4">
      <c r="B17" s="44">
        <f t="shared" si="4"/>
        <v>43652</v>
      </c>
      <c r="C17" s="9" t="str">
        <f t="shared" si="0"/>
        <v>金曜日</v>
      </c>
      <c r="D17" s="56">
        <v>0.33333333333333331</v>
      </c>
      <c r="E17" s="56">
        <v>0.79166666666666663</v>
      </c>
      <c r="F17" s="56">
        <v>4.1666666666666664E-2</v>
      </c>
      <c r="G17" s="11" t="str">
        <f t="shared" si="1"/>
        <v>8:00</v>
      </c>
      <c r="H17" s="64">
        <f t="shared" si="2"/>
        <v>8.3333333333333315E-2</v>
      </c>
      <c r="I17" s="64" t="str">
        <f t="shared" si="3"/>
        <v>00:00</v>
      </c>
      <c r="J17" s="60"/>
      <c r="K17" s="60"/>
      <c r="L17" s="61"/>
    </row>
    <row r="18" spans="2:12" x14ac:dyDescent="0.4">
      <c r="B18" s="44">
        <f t="shared" si="4"/>
        <v>43653</v>
      </c>
      <c r="C18" s="9" t="str">
        <f t="shared" si="0"/>
        <v>土曜日</v>
      </c>
      <c r="D18" s="56"/>
      <c r="E18" s="56"/>
      <c r="F18" s="56"/>
      <c r="G18" s="11" t="str">
        <f t="shared" si="1"/>
        <v/>
      </c>
      <c r="H18" s="64" t="str">
        <f t="shared" si="2"/>
        <v/>
      </c>
      <c r="I18" s="64" t="str">
        <f t="shared" si="3"/>
        <v/>
      </c>
      <c r="J18" s="60"/>
      <c r="K18" s="60"/>
      <c r="L18" s="61"/>
    </row>
    <row r="19" spans="2:12" x14ac:dyDescent="0.4">
      <c r="B19" s="44">
        <f t="shared" si="4"/>
        <v>43654</v>
      </c>
      <c r="C19" s="9" t="str">
        <f t="shared" si="0"/>
        <v>日曜日</v>
      </c>
      <c r="D19" s="56"/>
      <c r="E19" s="56"/>
      <c r="F19" s="56"/>
      <c r="G19" s="11" t="str">
        <f t="shared" si="1"/>
        <v/>
      </c>
      <c r="H19" s="64" t="str">
        <f t="shared" si="2"/>
        <v/>
      </c>
      <c r="I19" s="64" t="str">
        <f t="shared" si="3"/>
        <v/>
      </c>
      <c r="J19" s="60"/>
      <c r="K19" s="60"/>
      <c r="L19" s="61"/>
    </row>
    <row r="20" spans="2:12" x14ac:dyDescent="0.4">
      <c r="B20" s="44">
        <f t="shared" si="4"/>
        <v>43655</v>
      </c>
      <c r="C20" s="9" t="str">
        <f t="shared" si="0"/>
        <v>月曜日</v>
      </c>
      <c r="D20" s="56">
        <v>0.33333333333333331</v>
      </c>
      <c r="E20" s="56">
        <v>0.72916666666666663</v>
      </c>
      <c r="F20" s="56">
        <v>4.1666666666666664E-2</v>
      </c>
      <c r="G20" s="11" t="str">
        <f t="shared" si="1"/>
        <v>8:00</v>
      </c>
      <c r="H20" s="64">
        <f t="shared" si="2"/>
        <v>2.0833333333333315E-2</v>
      </c>
      <c r="I20" s="64" t="str">
        <f t="shared" si="3"/>
        <v>00:00</v>
      </c>
      <c r="J20" s="60"/>
      <c r="K20" s="60"/>
      <c r="L20" s="61"/>
    </row>
    <row r="21" spans="2:12" x14ac:dyDescent="0.4">
      <c r="B21" s="44">
        <f t="shared" si="4"/>
        <v>43656</v>
      </c>
      <c r="C21" s="9" t="str">
        <f t="shared" si="0"/>
        <v>火曜日</v>
      </c>
      <c r="D21" s="56"/>
      <c r="E21" s="56"/>
      <c r="F21" s="56"/>
      <c r="G21" s="11" t="str">
        <f t="shared" si="1"/>
        <v/>
      </c>
      <c r="H21" s="64" t="str">
        <f t="shared" si="2"/>
        <v/>
      </c>
      <c r="I21" s="64" t="str">
        <f t="shared" si="3"/>
        <v/>
      </c>
      <c r="J21" s="60"/>
      <c r="K21" s="60"/>
      <c r="L21" s="61"/>
    </row>
    <row r="22" spans="2:12" x14ac:dyDescent="0.4">
      <c r="B22" s="44">
        <f t="shared" si="4"/>
        <v>43657</v>
      </c>
      <c r="C22" s="9" t="str">
        <f t="shared" si="0"/>
        <v>水曜日</v>
      </c>
      <c r="D22" s="56">
        <v>0.33333333333333331</v>
      </c>
      <c r="E22" s="56">
        <v>0.70833333333333337</v>
      </c>
      <c r="F22" s="56">
        <v>4.1666666666666664E-2</v>
      </c>
      <c r="G22" s="11" t="str">
        <f t="shared" si="1"/>
        <v>8:00</v>
      </c>
      <c r="H22" s="64">
        <f t="shared" si="2"/>
        <v>5.5511151231257827E-17</v>
      </c>
      <c r="I22" s="64" t="str">
        <f t="shared" si="3"/>
        <v>00:00</v>
      </c>
      <c r="J22" s="60"/>
      <c r="K22" s="60"/>
      <c r="L22" s="61"/>
    </row>
    <row r="23" spans="2:12" x14ac:dyDescent="0.4">
      <c r="B23" s="44">
        <f t="shared" si="4"/>
        <v>43658</v>
      </c>
      <c r="C23" s="9" t="str">
        <f t="shared" si="0"/>
        <v>木曜日</v>
      </c>
      <c r="D23" s="56"/>
      <c r="E23" s="56"/>
      <c r="F23" s="56"/>
      <c r="G23" s="11" t="str">
        <f t="shared" si="1"/>
        <v/>
      </c>
      <c r="H23" s="64" t="str">
        <f t="shared" si="2"/>
        <v/>
      </c>
      <c r="I23" s="64" t="str">
        <f t="shared" si="3"/>
        <v/>
      </c>
      <c r="J23" s="60"/>
      <c r="K23" s="60"/>
      <c r="L23" s="61"/>
    </row>
    <row r="24" spans="2:12" x14ac:dyDescent="0.4">
      <c r="B24" s="44">
        <f t="shared" si="4"/>
        <v>43659</v>
      </c>
      <c r="C24" s="9" t="str">
        <f t="shared" si="0"/>
        <v>金曜日</v>
      </c>
      <c r="D24" s="56">
        <v>0.58333333333333337</v>
      </c>
      <c r="E24" s="56">
        <v>0.95833333333333337</v>
      </c>
      <c r="F24" s="56">
        <v>4.1666666666666664E-2</v>
      </c>
      <c r="G24" s="11" t="str">
        <f t="shared" si="1"/>
        <v>8:00</v>
      </c>
      <c r="H24" s="64">
        <f t="shared" si="2"/>
        <v>0</v>
      </c>
      <c r="I24" s="64">
        <f t="shared" si="3"/>
        <v>4.1666666666666741E-2</v>
      </c>
      <c r="J24" s="60" t="s">
        <v>19</v>
      </c>
      <c r="K24" s="60"/>
      <c r="L24" s="61"/>
    </row>
    <row r="25" spans="2:12" x14ac:dyDescent="0.4">
      <c r="B25" s="44">
        <f t="shared" si="4"/>
        <v>43660</v>
      </c>
      <c r="C25" s="9" t="str">
        <f t="shared" si="0"/>
        <v>土曜日</v>
      </c>
      <c r="D25" s="56"/>
      <c r="E25" s="56"/>
      <c r="F25" s="56"/>
      <c r="G25" s="11" t="str">
        <f t="shared" si="1"/>
        <v/>
      </c>
      <c r="H25" s="64" t="str">
        <f t="shared" si="2"/>
        <v/>
      </c>
      <c r="I25" s="64" t="str">
        <f t="shared" si="3"/>
        <v/>
      </c>
      <c r="J25" s="60"/>
      <c r="K25" s="60"/>
      <c r="L25" s="61"/>
    </row>
    <row r="26" spans="2:12" x14ac:dyDescent="0.4">
      <c r="B26" s="44">
        <f t="shared" si="4"/>
        <v>43661</v>
      </c>
      <c r="C26" s="9" t="str">
        <f t="shared" si="0"/>
        <v>日曜日</v>
      </c>
      <c r="D26" s="56"/>
      <c r="E26" s="56"/>
      <c r="F26" s="56"/>
      <c r="G26" s="11" t="str">
        <f t="shared" si="1"/>
        <v/>
      </c>
      <c r="H26" s="64" t="str">
        <f t="shared" si="2"/>
        <v/>
      </c>
      <c r="I26" s="64" t="str">
        <f t="shared" si="3"/>
        <v/>
      </c>
      <c r="J26" s="60"/>
      <c r="K26" s="60"/>
      <c r="L26" s="61"/>
    </row>
    <row r="27" spans="2:12" x14ac:dyDescent="0.4">
      <c r="B27" s="44">
        <f t="shared" si="4"/>
        <v>43662</v>
      </c>
      <c r="C27" s="9" t="str">
        <f t="shared" si="0"/>
        <v>月曜日</v>
      </c>
      <c r="D27" s="56"/>
      <c r="E27" s="56"/>
      <c r="F27" s="56"/>
      <c r="G27" s="11" t="str">
        <f t="shared" si="1"/>
        <v/>
      </c>
      <c r="H27" s="64" t="str">
        <f t="shared" si="2"/>
        <v/>
      </c>
      <c r="I27" s="64" t="str">
        <f t="shared" si="3"/>
        <v/>
      </c>
      <c r="J27" s="60"/>
      <c r="K27" s="60"/>
      <c r="L27" s="61"/>
    </row>
    <row r="28" spans="2:12" x14ac:dyDescent="0.4">
      <c r="B28" s="44">
        <f t="shared" si="4"/>
        <v>43663</v>
      </c>
      <c r="C28" s="9" t="str">
        <f t="shared" si="0"/>
        <v>火曜日</v>
      </c>
      <c r="D28" s="56">
        <v>0.33333333333333331</v>
      </c>
      <c r="E28" s="56">
        <v>0.72916666666666663</v>
      </c>
      <c r="F28" s="56">
        <v>4.1666666666666664E-2</v>
      </c>
      <c r="G28" s="11" t="str">
        <f t="shared" si="1"/>
        <v>8:00</v>
      </c>
      <c r="H28" s="64">
        <f t="shared" si="2"/>
        <v>2.0833333333333315E-2</v>
      </c>
      <c r="I28" s="64" t="str">
        <f t="shared" si="3"/>
        <v>00:00</v>
      </c>
      <c r="J28" s="60"/>
      <c r="K28" s="60"/>
      <c r="L28" s="61"/>
    </row>
    <row r="29" spans="2:12" x14ac:dyDescent="0.4">
      <c r="B29" s="44">
        <f t="shared" si="4"/>
        <v>43664</v>
      </c>
      <c r="C29" s="9" t="str">
        <f t="shared" si="0"/>
        <v>水曜日</v>
      </c>
      <c r="D29" s="56"/>
      <c r="E29" s="56"/>
      <c r="F29" s="56"/>
      <c r="G29" s="11" t="str">
        <f t="shared" si="1"/>
        <v/>
      </c>
      <c r="H29" s="64" t="str">
        <f t="shared" si="2"/>
        <v/>
      </c>
      <c r="I29" s="64" t="str">
        <f t="shared" si="3"/>
        <v/>
      </c>
      <c r="J29" s="60"/>
      <c r="K29" s="60"/>
      <c r="L29" s="61"/>
    </row>
    <row r="30" spans="2:12" x14ac:dyDescent="0.4">
      <c r="B30" s="44">
        <f t="shared" si="4"/>
        <v>43665</v>
      </c>
      <c r="C30" s="9" t="str">
        <f t="shared" si="0"/>
        <v>木曜日</v>
      </c>
      <c r="D30" s="56">
        <v>0.33333333333333331</v>
      </c>
      <c r="E30" s="56">
        <v>0.58333333333333337</v>
      </c>
      <c r="F30" s="56">
        <v>4.1666666666666664E-2</v>
      </c>
      <c r="G30" s="11" t="str">
        <f t="shared" si="1"/>
        <v>8:00</v>
      </c>
      <c r="H30" s="64">
        <f t="shared" si="2"/>
        <v>-0.12499999999999992</v>
      </c>
      <c r="I30" s="64" t="str">
        <f t="shared" si="3"/>
        <v>00:00</v>
      </c>
      <c r="J30" s="60" t="s">
        <v>20</v>
      </c>
      <c r="K30" s="60"/>
      <c r="L30" s="61"/>
    </row>
    <row r="31" spans="2:12" x14ac:dyDescent="0.4">
      <c r="B31" s="44">
        <f t="shared" si="4"/>
        <v>43666</v>
      </c>
      <c r="C31" s="9" t="str">
        <f t="shared" si="0"/>
        <v>金曜日</v>
      </c>
      <c r="D31" s="56"/>
      <c r="E31" s="56"/>
      <c r="F31" s="56"/>
      <c r="G31" s="11" t="str">
        <f t="shared" si="1"/>
        <v/>
      </c>
      <c r="H31" s="64" t="str">
        <f t="shared" si="2"/>
        <v/>
      </c>
      <c r="I31" s="64" t="str">
        <f t="shared" si="3"/>
        <v/>
      </c>
      <c r="J31" s="60"/>
      <c r="K31" s="60"/>
      <c r="L31" s="61"/>
    </row>
    <row r="32" spans="2:12" x14ac:dyDescent="0.4">
      <c r="B32" s="44">
        <f t="shared" si="4"/>
        <v>43667</v>
      </c>
      <c r="C32" s="9" t="str">
        <f t="shared" si="0"/>
        <v>土曜日</v>
      </c>
      <c r="D32" s="56">
        <v>0.33333333333333331</v>
      </c>
      <c r="E32" s="56">
        <v>0.70833333333333337</v>
      </c>
      <c r="F32" s="56">
        <v>4.1666666666666664E-2</v>
      </c>
      <c r="G32" s="11" t="str">
        <f t="shared" si="1"/>
        <v>8:00</v>
      </c>
      <c r="H32" s="64">
        <f t="shared" si="2"/>
        <v>5.5511151231257827E-17</v>
      </c>
      <c r="I32" s="64" t="str">
        <f t="shared" si="3"/>
        <v>00:00</v>
      </c>
      <c r="J32" s="60" t="s">
        <v>21</v>
      </c>
      <c r="K32" s="60"/>
      <c r="L32" s="61"/>
    </row>
    <row r="33" spans="2:12" x14ac:dyDescent="0.4">
      <c r="B33" s="44">
        <f t="shared" si="4"/>
        <v>43668</v>
      </c>
      <c r="C33" s="9" t="str">
        <f t="shared" si="0"/>
        <v>日曜日</v>
      </c>
      <c r="D33" s="56"/>
      <c r="E33" s="56"/>
      <c r="F33" s="56"/>
      <c r="G33" s="11" t="str">
        <f t="shared" si="1"/>
        <v/>
      </c>
      <c r="H33" s="64" t="str">
        <f t="shared" si="2"/>
        <v/>
      </c>
      <c r="I33" s="64" t="str">
        <f t="shared" si="3"/>
        <v/>
      </c>
      <c r="J33" s="60"/>
      <c r="K33" s="60"/>
      <c r="L33" s="61"/>
    </row>
    <row r="34" spans="2:12" x14ac:dyDescent="0.4">
      <c r="B34" s="44">
        <f t="shared" si="4"/>
        <v>43669</v>
      </c>
      <c r="C34" s="9" t="str">
        <f t="shared" si="0"/>
        <v>月曜日</v>
      </c>
      <c r="D34" s="56"/>
      <c r="E34" s="56"/>
      <c r="F34" s="56"/>
      <c r="G34" s="11" t="str">
        <f t="shared" si="1"/>
        <v/>
      </c>
      <c r="H34" s="64" t="str">
        <f t="shared" si="2"/>
        <v/>
      </c>
      <c r="I34" s="64" t="str">
        <f t="shared" si="3"/>
        <v/>
      </c>
      <c r="J34" s="60"/>
      <c r="K34" s="60"/>
      <c r="L34" s="61"/>
    </row>
    <row r="35" spans="2:12" x14ac:dyDescent="0.4">
      <c r="B35" s="44">
        <f t="shared" si="4"/>
        <v>43670</v>
      </c>
      <c r="C35" s="9" t="str">
        <f t="shared" si="0"/>
        <v>火曜日</v>
      </c>
      <c r="D35" s="56">
        <v>0.33333333333333331</v>
      </c>
      <c r="E35" s="56">
        <v>0.79166666666666663</v>
      </c>
      <c r="F35" s="56">
        <v>4.1666666666666664E-2</v>
      </c>
      <c r="G35" s="11" t="str">
        <f t="shared" si="1"/>
        <v>8:00</v>
      </c>
      <c r="H35" s="64">
        <f t="shared" si="2"/>
        <v>8.3333333333333315E-2</v>
      </c>
      <c r="I35" s="64" t="str">
        <f t="shared" si="3"/>
        <v>00:00</v>
      </c>
      <c r="J35" s="60"/>
      <c r="K35" s="60"/>
      <c r="L35" s="61"/>
    </row>
    <row r="36" spans="2:12" x14ac:dyDescent="0.4">
      <c r="B36" s="44">
        <f t="shared" si="4"/>
        <v>43671</v>
      </c>
      <c r="C36" s="9" t="str">
        <f t="shared" si="0"/>
        <v>水曜日</v>
      </c>
      <c r="D36" s="56"/>
      <c r="E36" s="56"/>
      <c r="F36" s="56"/>
      <c r="G36" s="11" t="str">
        <f t="shared" si="1"/>
        <v/>
      </c>
      <c r="H36" s="64" t="str">
        <f t="shared" si="2"/>
        <v/>
      </c>
      <c r="I36" s="64" t="str">
        <f t="shared" si="3"/>
        <v/>
      </c>
      <c r="J36" s="60"/>
      <c r="K36" s="60"/>
      <c r="L36" s="61"/>
    </row>
    <row r="37" spans="2:12" x14ac:dyDescent="0.4">
      <c r="B37" s="44">
        <f t="shared" si="4"/>
        <v>43672</v>
      </c>
      <c r="C37" s="9" t="str">
        <f t="shared" si="0"/>
        <v>木曜日</v>
      </c>
      <c r="D37" s="56">
        <v>0.33333333333333331</v>
      </c>
      <c r="E37" s="56">
        <v>0.875</v>
      </c>
      <c r="F37" s="56">
        <v>8.3333333333333329E-2</v>
      </c>
      <c r="G37" s="11" t="str">
        <f t="shared" si="1"/>
        <v>8:00</v>
      </c>
      <c r="H37" s="64">
        <f t="shared" si="2"/>
        <v>0.12500000000000011</v>
      </c>
      <c r="I37" s="64" t="str">
        <f t="shared" si="3"/>
        <v>00:00</v>
      </c>
      <c r="J37" s="60"/>
      <c r="K37" s="60"/>
      <c r="L37" s="61"/>
    </row>
    <row r="38" spans="2:12" x14ac:dyDescent="0.4">
      <c r="B38" s="44">
        <f t="shared" si="4"/>
        <v>43673</v>
      </c>
      <c r="C38" s="9" t="str">
        <f t="shared" si="0"/>
        <v>金曜日</v>
      </c>
      <c r="D38" s="56"/>
      <c r="E38" s="56"/>
      <c r="F38" s="56"/>
      <c r="G38" s="11" t="str">
        <f t="shared" si="1"/>
        <v/>
      </c>
      <c r="H38" s="64" t="str">
        <f t="shared" si="2"/>
        <v/>
      </c>
      <c r="I38" s="64" t="str">
        <f t="shared" si="3"/>
        <v/>
      </c>
      <c r="J38" s="60"/>
      <c r="K38" s="60"/>
      <c r="L38" s="61"/>
    </row>
    <row r="39" spans="2:12" x14ac:dyDescent="0.4">
      <c r="B39" s="44">
        <f t="shared" si="4"/>
        <v>43674</v>
      </c>
      <c r="C39" s="9" t="str">
        <f t="shared" si="0"/>
        <v>土曜日</v>
      </c>
      <c r="D39" s="56"/>
      <c r="E39" s="56"/>
      <c r="F39" s="56"/>
      <c r="G39" s="11" t="str">
        <f t="shared" si="1"/>
        <v/>
      </c>
      <c r="H39" s="64" t="str">
        <f t="shared" si="2"/>
        <v/>
      </c>
      <c r="I39" s="64" t="str">
        <f t="shared" si="3"/>
        <v/>
      </c>
      <c r="J39" s="60"/>
      <c r="K39" s="60"/>
      <c r="L39" s="61"/>
    </row>
    <row r="40" spans="2:12" x14ac:dyDescent="0.4">
      <c r="B40" s="44">
        <f t="shared" si="4"/>
        <v>43675</v>
      </c>
      <c r="C40" s="9" t="str">
        <f t="shared" si="0"/>
        <v>日曜日</v>
      </c>
      <c r="D40" s="56"/>
      <c r="E40" s="56"/>
      <c r="F40" s="56"/>
      <c r="G40" s="11" t="str">
        <f t="shared" si="1"/>
        <v/>
      </c>
      <c r="H40" s="64" t="str">
        <f t="shared" si="2"/>
        <v/>
      </c>
      <c r="I40" s="64" t="str">
        <f t="shared" si="3"/>
        <v/>
      </c>
      <c r="J40" s="60"/>
      <c r="K40" s="60"/>
      <c r="L40" s="61"/>
    </row>
    <row r="41" spans="2:12" ht="19.5" thickBot="1" x14ac:dyDescent="0.45">
      <c r="B41" s="45">
        <f t="shared" si="4"/>
        <v>43676</v>
      </c>
      <c r="C41" s="10" t="str">
        <f t="shared" si="0"/>
        <v>月曜日</v>
      </c>
      <c r="D41" s="57"/>
      <c r="E41" s="57"/>
      <c r="F41" s="57"/>
      <c r="G41" s="12" t="str">
        <f t="shared" si="1"/>
        <v/>
      </c>
      <c r="H41" s="66" t="str">
        <f t="shared" si="2"/>
        <v/>
      </c>
      <c r="I41" s="66" t="str">
        <f t="shared" si="3"/>
        <v/>
      </c>
      <c r="J41" s="62"/>
      <c r="K41" s="62"/>
      <c r="L41" s="63"/>
    </row>
    <row r="42" spans="2:12" ht="21" thickTop="1" thickBot="1" x14ac:dyDescent="0.45">
      <c r="B42" s="20" t="s">
        <v>14</v>
      </c>
      <c r="C42" s="21"/>
      <c r="D42" s="2">
        <f>COUNT(D11:D41)</f>
        <v>11</v>
      </c>
      <c r="E42" s="2"/>
      <c r="F42" s="13"/>
      <c r="G42" s="46">
        <f>D42*"8:00"</f>
        <v>3.6666666666666665</v>
      </c>
      <c r="H42" s="46">
        <f>SUM(H11:H41)</f>
        <v>0.27083333333333348</v>
      </c>
      <c r="I42" s="46">
        <f>SUM(I11:I41)</f>
        <v>0.12500000000000011</v>
      </c>
      <c r="J42" s="18"/>
      <c r="K42" s="18"/>
      <c r="L42" s="19"/>
    </row>
    <row r="43" spans="2:12" ht="19.5" thickTop="1" x14ac:dyDescent="0.4"/>
  </sheetData>
  <sheetProtection sheet="1" objects="1" scenarios="1"/>
  <mergeCells count="49">
    <mergeCell ref="F9:F10"/>
    <mergeCell ref="J9:L10"/>
    <mergeCell ref="B2:J4"/>
    <mergeCell ref="K3:K4"/>
    <mergeCell ref="L3:L4"/>
    <mergeCell ref="B6:C6"/>
    <mergeCell ref="D6:E6"/>
    <mergeCell ref="B7:C7"/>
    <mergeCell ref="D7:E7"/>
    <mergeCell ref="B9:B10"/>
    <mergeCell ref="C9:C10"/>
    <mergeCell ref="D9:D10"/>
    <mergeCell ref="E9:E10"/>
    <mergeCell ref="G9:I9"/>
    <mergeCell ref="J22:L22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34:L34"/>
    <mergeCell ref="J23:L23"/>
    <mergeCell ref="J24:L24"/>
    <mergeCell ref="J25:L25"/>
    <mergeCell ref="J26:L26"/>
    <mergeCell ref="J27:L27"/>
    <mergeCell ref="J28:L28"/>
    <mergeCell ref="J41:L41"/>
    <mergeCell ref="J42:L42"/>
    <mergeCell ref="B42:C42"/>
    <mergeCell ref="F6:J6"/>
    <mergeCell ref="F7:J7"/>
    <mergeCell ref="J35:L35"/>
    <mergeCell ref="J36:L36"/>
    <mergeCell ref="J37:L37"/>
    <mergeCell ref="J38:L38"/>
    <mergeCell ref="J39:L39"/>
    <mergeCell ref="J40:L40"/>
    <mergeCell ref="J29:L29"/>
    <mergeCell ref="J30:L30"/>
    <mergeCell ref="J31:L31"/>
    <mergeCell ref="J32:L32"/>
    <mergeCell ref="J33:L33"/>
  </mergeCells>
  <phoneticPr fontId="3"/>
  <conditionalFormatting sqref="B11:L41">
    <cfRule type="expression" dxfId="1" priority="2">
      <formula>$C11="土曜日"</formula>
    </cfRule>
    <cfRule type="expression" dxfId="0" priority="1">
      <formula>$C11="日曜日"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問題11完成例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2023-02-18T03:48:34Z</cp:lastPrinted>
  <dcterms:created xsi:type="dcterms:W3CDTF">2016-04-30T05:46:22Z</dcterms:created>
  <dcterms:modified xsi:type="dcterms:W3CDTF">2023-02-19T04:18:03Z</dcterms:modified>
</cp:coreProperties>
</file>