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AAAD3518-1E22-4020-A87D-82D06AA9F899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9売上一覧" sheetId="1" r:id="rId1"/>
    <sheet name="問題19ギフト商品一覧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2" i="1" l="1"/>
  <c r="H132" i="1"/>
  <c r="F133" i="1"/>
  <c r="H133" i="1"/>
  <c r="H134" i="1"/>
  <c r="G134" i="1"/>
  <c r="F127" i="1"/>
  <c r="H127" i="1"/>
  <c r="F128" i="1"/>
  <c r="H128" i="1"/>
  <c r="F129" i="1"/>
  <c r="H129" i="1"/>
  <c r="F130" i="1"/>
  <c r="H130" i="1"/>
  <c r="H131" i="1"/>
  <c r="G131" i="1"/>
  <c r="F122" i="1"/>
  <c r="H122" i="1"/>
  <c r="F123" i="1"/>
  <c r="H123" i="1"/>
  <c r="F124" i="1"/>
  <c r="H124" i="1"/>
  <c r="F125" i="1"/>
  <c r="H125" i="1"/>
  <c r="H126" i="1"/>
  <c r="G126" i="1"/>
  <c r="F118" i="1"/>
  <c r="H118" i="1"/>
  <c r="F119" i="1"/>
  <c r="H119" i="1"/>
  <c r="F120" i="1"/>
  <c r="H120" i="1"/>
  <c r="H121" i="1"/>
  <c r="G121" i="1"/>
  <c r="F114" i="1"/>
  <c r="H114" i="1"/>
  <c r="F115" i="1"/>
  <c r="H115" i="1"/>
  <c r="F116" i="1"/>
  <c r="H116" i="1"/>
  <c r="H117" i="1"/>
  <c r="G117" i="1"/>
  <c r="F110" i="1"/>
  <c r="H110" i="1"/>
  <c r="F111" i="1"/>
  <c r="H111" i="1"/>
  <c r="F112" i="1"/>
  <c r="H112" i="1"/>
  <c r="H113" i="1"/>
  <c r="G113" i="1"/>
  <c r="F104" i="1"/>
  <c r="H104" i="1"/>
  <c r="F105" i="1"/>
  <c r="H105" i="1"/>
  <c r="F106" i="1"/>
  <c r="H106" i="1"/>
  <c r="F107" i="1"/>
  <c r="H107" i="1"/>
  <c r="H108" i="1"/>
  <c r="G108" i="1"/>
  <c r="F98" i="1"/>
  <c r="H98" i="1"/>
  <c r="F99" i="1"/>
  <c r="H99" i="1"/>
  <c r="F100" i="1"/>
  <c r="H100" i="1"/>
  <c r="F101" i="1"/>
  <c r="H101" i="1"/>
  <c r="F102" i="1"/>
  <c r="H102" i="1"/>
  <c r="H103" i="1"/>
  <c r="G103" i="1"/>
  <c r="F92" i="1"/>
  <c r="H92" i="1"/>
  <c r="F93" i="1"/>
  <c r="H93" i="1"/>
  <c r="F94" i="1"/>
  <c r="H94" i="1"/>
  <c r="F95" i="1"/>
  <c r="H95" i="1"/>
  <c r="F96" i="1"/>
  <c r="H96" i="1"/>
  <c r="H97" i="1"/>
  <c r="G97" i="1"/>
  <c r="F84" i="1"/>
  <c r="H84" i="1"/>
  <c r="F85" i="1"/>
  <c r="H85" i="1"/>
  <c r="F86" i="1"/>
  <c r="H86" i="1"/>
  <c r="F87" i="1"/>
  <c r="H87" i="1"/>
  <c r="F88" i="1"/>
  <c r="H88" i="1"/>
  <c r="F89" i="1"/>
  <c r="H89" i="1"/>
  <c r="F90" i="1"/>
  <c r="H90" i="1"/>
  <c r="H91" i="1"/>
  <c r="G91" i="1"/>
  <c r="F77" i="1"/>
  <c r="H77" i="1"/>
  <c r="F78" i="1"/>
  <c r="H78" i="1"/>
  <c r="F79" i="1"/>
  <c r="H79" i="1"/>
  <c r="F80" i="1"/>
  <c r="H80" i="1"/>
  <c r="F81" i="1"/>
  <c r="H81" i="1"/>
  <c r="F82" i="1"/>
  <c r="H82" i="1"/>
  <c r="H83" i="1"/>
  <c r="G83" i="1"/>
  <c r="F71" i="1"/>
  <c r="H71" i="1"/>
  <c r="F72" i="1"/>
  <c r="H72" i="1"/>
  <c r="F73" i="1"/>
  <c r="H73" i="1"/>
  <c r="F74" i="1"/>
  <c r="H74" i="1"/>
  <c r="F75" i="1"/>
  <c r="H75" i="1"/>
  <c r="H76" i="1"/>
  <c r="G76" i="1"/>
  <c r="F66" i="1"/>
  <c r="H66" i="1"/>
  <c r="F67" i="1"/>
  <c r="H67" i="1"/>
  <c r="F68" i="1"/>
  <c r="H68" i="1"/>
  <c r="H69" i="1"/>
  <c r="G69" i="1"/>
  <c r="F62" i="1"/>
  <c r="H62" i="1"/>
  <c r="F63" i="1"/>
  <c r="H63" i="1"/>
  <c r="F64" i="1"/>
  <c r="H64" i="1"/>
  <c r="H65" i="1"/>
  <c r="G65" i="1"/>
  <c r="F58" i="1"/>
  <c r="H58" i="1"/>
  <c r="F59" i="1"/>
  <c r="H59" i="1"/>
  <c r="F60" i="1"/>
  <c r="H60" i="1"/>
  <c r="H61" i="1"/>
  <c r="G61" i="1"/>
  <c r="F55" i="1"/>
  <c r="H55" i="1"/>
  <c r="F56" i="1"/>
  <c r="H56" i="1"/>
  <c r="H57" i="1"/>
  <c r="G57" i="1"/>
  <c r="F51" i="1"/>
  <c r="H51" i="1"/>
  <c r="F52" i="1"/>
  <c r="H52" i="1"/>
  <c r="F53" i="1"/>
  <c r="H53" i="1"/>
  <c r="H54" i="1"/>
  <c r="G54" i="1"/>
  <c r="F48" i="1"/>
  <c r="H48" i="1"/>
  <c r="F49" i="1"/>
  <c r="H49" i="1"/>
  <c r="H50" i="1"/>
  <c r="G50" i="1"/>
  <c r="F43" i="1"/>
  <c r="H43" i="1"/>
  <c r="F44" i="1"/>
  <c r="H44" i="1"/>
  <c r="F45" i="1"/>
  <c r="H45" i="1"/>
  <c r="H46" i="1"/>
  <c r="G46" i="1"/>
  <c r="F36" i="1"/>
  <c r="H36" i="1"/>
  <c r="F37" i="1"/>
  <c r="H37" i="1"/>
  <c r="F38" i="1"/>
  <c r="H38" i="1"/>
  <c r="F39" i="1"/>
  <c r="H39" i="1"/>
  <c r="F40" i="1"/>
  <c r="H40" i="1"/>
  <c r="F41" i="1"/>
  <c r="H41" i="1"/>
  <c r="H42" i="1"/>
  <c r="G42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F34" i="1"/>
  <c r="H34" i="1"/>
  <c r="H35" i="1"/>
  <c r="G35" i="1"/>
  <c r="F17" i="1"/>
  <c r="H17" i="1"/>
  <c r="F18" i="1"/>
  <c r="H18" i="1"/>
  <c r="F19" i="1"/>
  <c r="H19" i="1"/>
  <c r="F20" i="1"/>
  <c r="H20" i="1"/>
  <c r="F21" i="1"/>
  <c r="H21" i="1"/>
  <c r="H22" i="1"/>
  <c r="G22" i="1"/>
  <c r="F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H16" i="1"/>
  <c r="G16" i="1"/>
  <c r="F4" i="1"/>
  <c r="H4" i="1"/>
  <c r="F5" i="1"/>
  <c r="H5" i="1"/>
  <c r="F6" i="1"/>
  <c r="H6" i="1"/>
  <c r="F7" i="1"/>
  <c r="H7" i="1"/>
  <c r="H8" i="1"/>
  <c r="G8" i="1"/>
  <c r="H47" i="1"/>
  <c r="H70" i="1"/>
  <c r="H109" i="1"/>
  <c r="H136" i="1"/>
  <c r="G47" i="1"/>
  <c r="G70" i="1"/>
  <c r="G109" i="1"/>
  <c r="G136" i="1"/>
  <c r="H135" i="1"/>
  <c r="G135" i="1"/>
  <c r="E36" i="1"/>
  <c r="E9" i="1"/>
  <c r="E17" i="1"/>
  <c r="E23" i="1"/>
  <c r="E48" i="1"/>
  <c r="E66" i="1"/>
  <c r="E71" i="1"/>
  <c r="E98" i="1"/>
  <c r="E77" i="1"/>
  <c r="E114" i="1"/>
  <c r="E122" i="1"/>
  <c r="E10" i="1"/>
  <c r="E18" i="1"/>
  <c r="E72" i="1"/>
  <c r="E99" i="1"/>
  <c r="E92" i="1"/>
  <c r="E37" i="1"/>
  <c r="E84" i="1"/>
  <c r="E93" i="1"/>
  <c r="E127" i="1"/>
  <c r="E11" i="1"/>
  <c r="E24" i="1"/>
  <c r="E25" i="1"/>
  <c r="E51" i="1"/>
  <c r="E73" i="1"/>
  <c r="E78" i="1"/>
  <c r="E85" i="1"/>
  <c r="E110" i="1"/>
  <c r="E118" i="1"/>
  <c r="E43" i="1"/>
  <c r="E26" i="1"/>
  <c r="E52" i="1"/>
  <c r="E58" i="1"/>
  <c r="E100" i="1"/>
  <c r="E86" i="1"/>
  <c r="E101" i="1"/>
  <c r="E79" i="1"/>
  <c r="E5" i="1"/>
  <c r="E12" i="1"/>
  <c r="E62" i="1"/>
  <c r="E55" i="1"/>
  <c r="E102" i="1"/>
  <c r="E104" i="1"/>
  <c r="E123" i="1"/>
  <c r="E38" i="1"/>
  <c r="E13" i="1"/>
  <c r="E44" i="1"/>
  <c r="E19" i="1"/>
  <c r="E27" i="1"/>
  <c r="E63" i="1"/>
  <c r="E67" i="1"/>
  <c r="E74" i="1"/>
  <c r="E87" i="1"/>
  <c r="E128" i="1"/>
  <c r="E132" i="1"/>
  <c r="E6" i="1"/>
  <c r="E28" i="1"/>
  <c r="E59" i="1"/>
  <c r="E88" i="1"/>
  <c r="E94" i="1"/>
  <c r="E115" i="1"/>
  <c r="E124" i="1"/>
  <c r="E29" i="1"/>
  <c r="E53" i="1"/>
  <c r="E60" i="1"/>
  <c r="E39" i="1"/>
  <c r="E20" i="1"/>
  <c r="E30" i="1"/>
  <c r="E56" i="1"/>
  <c r="E105" i="1"/>
  <c r="E111" i="1"/>
  <c r="E116" i="1"/>
  <c r="E133" i="1"/>
  <c r="E119" i="1"/>
  <c r="E31" i="1"/>
  <c r="E7" i="1"/>
  <c r="E120" i="1"/>
  <c r="E129" i="1"/>
  <c r="E14" i="1"/>
  <c r="E45" i="1"/>
  <c r="E49" i="1"/>
  <c r="E80" i="1"/>
  <c r="E106" i="1"/>
  <c r="E89" i="1"/>
  <c r="E95" i="1"/>
  <c r="E112" i="1"/>
  <c r="E75" i="1"/>
  <c r="E125" i="1"/>
  <c r="E15" i="1"/>
  <c r="E21" i="1"/>
  <c r="E32" i="1"/>
  <c r="E64" i="1"/>
  <c r="E81" i="1"/>
  <c r="E130" i="1"/>
  <c r="E40" i="1"/>
  <c r="E90" i="1"/>
  <c r="E96" i="1"/>
  <c r="E33" i="1"/>
  <c r="E41" i="1"/>
  <c r="E34" i="1"/>
  <c r="E68" i="1"/>
  <c r="E107" i="1"/>
  <c r="E82" i="1"/>
  <c r="E4" i="1"/>
</calcChain>
</file>

<file path=xl/sharedStrings.xml><?xml version="1.0" encoding="utf-8"?>
<sst xmlns="http://schemas.openxmlformats.org/spreadsheetml/2006/main" count="261" uniqueCount="37">
  <si>
    <t>ギフト商品　店舗別売上日報</t>
    <rPh sb="3" eb="5">
      <t>ショウヒン</t>
    </rPh>
    <rPh sb="6" eb="8">
      <t>テンポ</t>
    </rPh>
    <rPh sb="8" eb="9">
      <t>ベツ</t>
    </rPh>
    <rPh sb="9" eb="11">
      <t>ウリアゲ</t>
    </rPh>
    <rPh sb="11" eb="13">
      <t>ニッポウ</t>
    </rPh>
    <phoneticPr fontId="4"/>
  </si>
  <si>
    <t>売上日</t>
    <rPh sb="0" eb="3">
      <t>ウリアゲビ</t>
    </rPh>
    <phoneticPr fontId="4"/>
  </si>
  <si>
    <t>販売店</t>
    <rPh sb="0" eb="3">
      <t>ハンバイテン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</si>
  <si>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</si>
  <si>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</si>
  <si>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単価（円）</t>
    <rPh sb="0" eb="2">
      <t>タンカ</t>
    </rPh>
    <rPh sb="3" eb="4">
      <t>エン</t>
    </rPh>
    <phoneticPr fontId="4"/>
  </si>
  <si>
    <t>売上数（箱）</t>
    <rPh sb="0" eb="2">
      <t>ウリアゲ</t>
    </rPh>
    <rPh sb="2" eb="3">
      <t>カズ</t>
    </rPh>
    <rPh sb="4" eb="5">
      <t>ハコ</t>
    </rPh>
    <phoneticPr fontId="4"/>
  </si>
  <si>
    <t>売上金額(円）</t>
    <rPh sb="0" eb="2">
      <t>ウリアゲ</t>
    </rPh>
    <rPh sb="2" eb="4">
      <t>キンガク</t>
    </rPh>
    <rPh sb="5" eb="6">
      <t>エン</t>
    </rPh>
    <phoneticPr fontId="4"/>
  </si>
  <si>
    <t>上野店</t>
    <rPh sb="0" eb="2">
      <t>ウエノ</t>
    </rPh>
    <rPh sb="2" eb="3">
      <t>ミセ</t>
    </rPh>
    <phoneticPr fontId="4"/>
  </si>
  <si>
    <t>A100</t>
    <phoneticPr fontId="4"/>
  </si>
  <si>
    <t>A500</t>
    <phoneticPr fontId="4"/>
  </si>
  <si>
    <t>A200</t>
    <phoneticPr fontId="4"/>
  </si>
  <si>
    <t>A300</t>
    <phoneticPr fontId="4"/>
  </si>
  <si>
    <t>A400</t>
    <phoneticPr fontId="4"/>
  </si>
  <si>
    <t>品川店</t>
    <rPh sb="0" eb="2">
      <t>シナガワ</t>
    </rPh>
    <rPh sb="2" eb="3">
      <t>ミセ</t>
    </rPh>
    <phoneticPr fontId="4"/>
  </si>
  <si>
    <t>A600</t>
    <phoneticPr fontId="4"/>
  </si>
  <si>
    <t>日本橋店</t>
    <rPh sb="0" eb="3">
      <t>ニホンバシ</t>
    </rPh>
    <rPh sb="3" eb="4">
      <t>テン</t>
    </rPh>
    <phoneticPr fontId="4"/>
  </si>
  <si>
    <t>代々木店</t>
    <rPh sb="0" eb="3">
      <t>ヨヨギ</t>
    </rPh>
    <rPh sb="3" eb="4">
      <t>ミセ</t>
    </rPh>
    <phoneticPr fontId="4"/>
  </si>
  <si>
    <t>■ギフト商品</t>
    <rPh sb="4" eb="6">
      <t>ショウヒン</t>
    </rPh>
    <phoneticPr fontId="4"/>
  </si>
  <si>
    <t>単価(円）</t>
    <rPh sb="0" eb="2">
      <t>タンカ</t>
    </rPh>
    <rPh sb="3" eb="4">
      <t>エン</t>
    </rPh>
    <phoneticPr fontId="4"/>
  </si>
  <si>
    <t>ビール詰め合わせ</t>
    <rPh sb="3" eb="4">
      <t>ツ</t>
    </rPh>
    <rPh sb="5" eb="6">
      <t>ア</t>
    </rPh>
    <phoneticPr fontId="4"/>
  </si>
  <si>
    <t>海洋深層水セット</t>
    <rPh sb="0" eb="2">
      <t>カイヨウ</t>
    </rPh>
    <rPh sb="2" eb="5">
      <t>シンソウスイ</t>
    </rPh>
    <phoneticPr fontId="4"/>
  </si>
  <si>
    <t>名湯入浴剤詰め合わせ</t>
    <rPh sb="0" eb="2">
      <t>メイトウ</t>
    </rPh>
    <rPh sb="2" eb="4">
      <t>ニュウヨク</t>
    </rPh>
    <rPh sb="4" eb="5">
      <t>ザイ</t>
    </rPh>
    <rPh sb="5" eb="6">
      <t>ツ</t>
    </rPh>
    <rPh sb="7" eb="8">
      <t>ア</t>
    </rPh>
    <phoneticPr fontId="4"/>
  </si>
  <si>
    <t>銘柄豚特選ハムセット</t>
    <rPh sb="0" eb="2">
      <t>メイガラ</t>
    </rPh>
    <rPh sb="2" eb="3">
      <t>ブタ</t>
    </rPh>
    <rPh sb="3" eb="5">
      <t>トクセン</t>
    </rPh>
    <phoneticPr fontId="4"/>
  </si>
  <si>
    <t>プレミアムコーヒーセット</t>
    <phoneticPr fontId="4"/>
  </si>
  <si>
    <t>厳選日本酒セット</t>
    <rPh sb="0" eb="2">
      <t>ゲンセン</t>
    </rPh>
    <rPh sb="2" eb="5">
      <t>ニホンシュ</t>
    </rPh>
    <phoneticPr fontId="4"/>
  </si>
  <si>
    <t>上野店 集計</t>
  </si>
  <si>
    <t>品川店 集計</t>
  </si>
  <si>
    <t>日本橋店 集計</t>
  </si>
  <si>
    <t>代々木店 集計</t>
  </si>
  <si>
    <t>総計</t>
  </si>
  <si>
    <t>ビール詰め合わせ 集計</t>
  </si>
  <si>
    <t>海洋深層水セット 集計</t>
  </si>
  <si>
    <t>名湯入浴剤詰め合わせ 集計</t>
  </si>
  <si>
    <t>銘柄豚特選ハムセット 集計</t>
  </si>
  <si>
    <t>プレミアムコーヒーセット 集計</t>
  </si>
  <si>
    <t>厳選日本酒セット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</si>
</sst>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56" fontId="5" fillId="0" borderId="0" xfId="1" applyNumberFormat="1" applyFont="1" applyBorder="1" applyAlignment="1"/>
    <xf numFmtId="0" fontId="5" fillId="0" borderId="0" xfId="0" applyFont="1" applyAlignment="1">
      <alignment horizontal="left"/>
    </xf>
    <xf numFmtId="38" fontId="5" fillId="0" borderId="0" xfId="1" applyFont="1" applyBorder="1">
      <alignment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6"/>
  <sheetViews>
    <sheetView tabSelected="1" workbookViewId="0"/>
  </sheetViews>
  <sheetFormatPr defaultColWidth="8.875" defaultRowHeight="18.75" outlineLevelRow="3" x14ac:dyDescent="0.4"/>
  <cols>
    <col min="1" max="1" width="3.625" style="2" customWidth="1"/>
    <col min="2" max="4" width="8.875" style="2"/>
    <col min="5" max="5" width="26.625" style="2" bestFit="1" customWidth="1"/>
    <col min="6" max="6" width="10" style="2" bestFit="1" customWidth="1"/>
    <col min="7" max="7" width="12.125" style="2" bestFit="1" customWidth="1"/>
    <col min="8" max="8" width="13.125" style="2" customWidth="1"/>
    <col min="9" max="16384" width="8.875" style="2"/>
  </cols>
  <sheetData>
    <row r="1" spans="2:8" ht="24" x14ac:dyDescent="0.4">
      <c r="B1" s="1" t="s">
        <v>0</v>
      </c>
      <c r="D1" s="1"/>
      <c r="E1" s="1"/>
      <c r="F1" s="1"/>
      <c r="G1" s="1"/>
      <c r="H1" s="1"/>
    </row>
    <row r="2" spans="2:8" ht="9.75" customHeight="1" x14ac:dyDescent="0.4">
      <c r="B2" s="1"/>
      <c r="D2" s="1"/>
      <c r="E2" s="1"/>
      <c r="F2" s="1"/>
      <c r="G2" s="1"/>
      <c r="H2" s="1"/>
    </row>
    <row r="3" spans="2:8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2:8" hidden="1" outlineLevel="3" x14ac:dyDescent="0.4">
      <c r="B4" s="4">
        <v>45108</v>
      </c>
      <c r="C4" s="2" t="s">
        <v>8</v>
      </c>
      <c r="D4" s="5" t="s">
        <v>9</v>
      </c>
      <c r="E4" s="2" t="str">
        <f>VLOOKUP(D4,問題19ギフト商品一覧!$B$5:$D$10,2,FALSE)</f>
        <v>ビール詰め合わせ</v>
      </c>
      <c r="F4" s="6">
        <f>VLOOKUP(D4,問題19ギフト商品一覧!$B$5:$D$10,3,FALSE)</f>
        <v>5000</v>
      </c>
      <c r="G4" s="6">
        <v>45</v>
      </c>
      <c r="H4" s="6">
        <f>F4*G4</f>
        <v>225000</v>
      </c>
    </row>
    <row r="5" spans="2:8" hidden="1" outlineLevel="3" x14ac:dyDescent="0.4">
      <c r="B5" s="4">
        <v>45118</v>
      </c>
      <c r="C5" s="2" t="s">
        <v>8</v>
      </c>
      <c r="D5" s="5" t="s">
        <v>9</v>
      </c>
      <c r="E5" s="2" t="str">
        <f>VLOOKUP(D5,問題19ギフト商品一覧!$B$5:$D$10,2,FALSE)</f>
        <v>ビール詰め合わせ</v>
      </c>
      <c r="F5" s="6">
        <f>VLOOKUP(D5,問題19ギフト商品一覧!$B$5:$D$10,3,FALSE)</f>
        <v>5000</v>
      </c>
      <c r="G5" s="6">
        <v>45</v>
      </c>
      <c r="H5" s="6">
        <f>F5*G5</f>
        <v>225000</v>
      </c>
    </row>
    <row r="6" spans="2:8" hidden="1" outlineLevel="3" x14ac:dyDescent="0.4">
      <c r="B6" s="4">
        <v>45121</v>
      </c>
      <c r="C6" s="2" t="s">
        <v>8</v>
      </c>
      <c r="D6" s="5" t="s">
        <v>9</v>
      </c>
      <c r="E6" s="2" t="str">
        <f>VLOOKUP(D6,問題19ギフト商品一覧!$B$5:$D$10,2,FALSE)</f>
        <v>ビール詰め合わせ</v>
      </c>
      <c r="F6" s="6">
        <f>VLOOKUP(D6,問題19ギフト商品一覧!$B$5:$D$10,3,FALSE)</f>
        <v>5000</v>
      </c>
      <c r="G6" s="6">
        <v>45</v>
      </c>
      <c r="H6" s="6">
        <f>F6*G6</f>
        <v>225000</v>
      </c>
    </row>
    <row r="7" spans="2:8" hidden="1" outlineLevel="3" x14ac:dyDescent="0.4">
      <c r="B7" s="4">
        <v>45128</v>
      </c>
      <c r="C7" s="2" t="s">
        <v>8</v>
      </c>
      <c r="D7" s="5" t="s">
        <v>9</v>
      </c>
      <c r="E7" s="2" t="str">
        <f>VLOOKUP(D7,問題19ギフト商品一覧!$B$5:$D$10,2,FALSE)</f>
        <v>ビール詰め合わせ</v>
      </c>
      <c r="F7" s="6">
        <f>VLOOKUP(D7,問題19ギフト商品一覧!$B$5:$D$10,3,FALSE)</f>
        <v>5000</v>
      </c>
      <c r="G7" s="6">
        <v>45</v>
      </c>
      <c r="H7" s="6">
        <f>F7*G7</f>
        <v>225000</v>
      </c>
    </row>
    <row r="8" spans="2:8" outlineLevel="2" collapsed="1" x14ac:dyDescent="0.4">
      <c r="B8" s="4"/>
      <c r="D8" s="5"/>
      <c r="E8" s="7" t="s">
        <v>31</v>
      </c>
      <c r="F8" s="6"/>
      <c r="G8" s="6">
        <f>SUBTOTAL(9,G4:G7)</f>
        <v>180</v>
      </c>
      <c r="H8" s="6">
        <f>SUBTOTAL(9,H4:H7)</f>
        <v>900000</v>
      </c>
    </row>
    <row r="9" spans="2:8" hidden="1" outlineLevel="3" x14ac:dyDescent="0.4">
      <c r="B9" s="4">
        <v>45108</v>
      </c>
      <c r="C9" s="2" t="s">
        <v>8</v>
      </c>
      <c r="D9" s="5" t="s">
        <v>11</v>
      </c>
      <c r="E9" s="2" t="str">
        <f>VLOOKUP(D9,問題19ギフト商品一覧!$B$5:$D$10,2,FALSE)</f>
        <v>海洋深層水セット</v>
      </c>
      <c r="F9" s="6">
        <f>VLOOKUP(D9,問題19ギフト商品一覧!$B$5:$D$10,3,FALSE)</f>
        <v>3500</v>
      </c>
      <c r="G9" s="6">
        <v>35</v>
      </c>
      <c r="H9" s="6">
        <f>F9*G9</f>
        <v>122500</v>
      </c>
    </row>
    <row r="10" spans="2:8" hidden="1" outlineLevel="3" x14ac:dyDescent="0.4">
      <c r="B10" s="4">
        <v>45109</v>
      </c>
      <c r="C10" s="2" t="s">
        <v>8</v>
      </c>
      <c r="D10" s="5" t="s">
        <v>11</v>
      </c>
      <c r="E10" s="2" t="str">
        <f>VLOOKUP(D10,問題19ギフト商品一覧!$B$5:$D$10,2,FALSE)</f>
        <v>海洋深層水セット</v>
      </c>
      <c r="F10" s="6">
        <f>VLOOKUP(D10,問題19ギフト商品一覧!$B$5:$D$10,3,FALSE)</f>
        <v>3500</v>
      </c>
      <c r="G10" s="6">
        <v>25</v>
      </c>
      <c r="H10" s="6">
        <f>F10*G10</f>
        <v>87500</v>
      </c>
    </row>
    <row r="11" spans="2:8" hidden="1" outlineLevel="3" x14ac:dyDescent="0.4">
      <c r="B11" s="4">
        <v>45114</v>
      </c>
      <c r="C11" s="2" t="s">
        <v>8</v>
      </c>
      <c r="D11" s="5" t="s">
        <v>11</v>
      </c>
      <c r="E11" s="2" t="str">
        <f>VLOOKUP(D11,問題19ギフト商品一覧!$B$5:$D$10,2,FALSE)</f>
        <v>海洋深層水セット</v>
      </c>
      <c r="F11" s="6">
        <f>VLOOKUP(D11,問題19ギフト商品一覧!$B$5:$D$10,3,FALSE)</f>
        <v>3500</v>
      </c>
      <c r="G11" s="6">
        <v>13</v>
      </c>
      <c r="H11" s="6">
        <f>F11*G11</f>
        <v>45500</v>
      </c>
    </row>
    <row r="12" spans="2:8" hidden="1" outlineLevel="3" x14ac:dyDescent="0.4">
      <c r="B12" s="4">
        <v>45118</v>
      </c>
      <c r="C12" s="2" t="s">
        <v>8</v>
      </c>
      <c r="D12" s="5" t="s">
        <v>11</v>
      </c>
      <c r="E12" s="2" t="str">
        <f>VLOOKUP(D12,問題19ギフト商品一覧!$B$5:$D$10,2,FALSE)</f>
        <v>海洋深層水セット</v>
      </c>
      <c r="F12" s="6">
        <f>VLOOKUP(D12,問題19ギフト商品一覧!$B$5:$D$10,3,FALSE)</f>
        <v>3500</v>
      </c>
      <c r="G12" s="6">
        <v>35</v>
      </c>
      <c r="H12" s="6">
        <f>F12*G12</f>
        <v>122500</v>
      </c>
    </row>
    <row r="13" spans="2:8" hidden="1" outlineLevel="3" x14ac:dyDescent="0.4">
      <c r="B13" s="4">
        <v>45120</v>
      </c>
      <c r="C13" s="2" t="s">
        <v>8</v>
      </c>
      <c r="D13" s="5" t="s">
        <v>11</v>
      </c>
      <c r="E13" s="2" t="str">
        <f>VLOOKUP(D13,問題19ギフト商品一覧!$B$5:$D$10,2,FALSE)</f>
        <v>海洋深層水セット</v>
      </c>
      <c r="F13" s="6">
        <f>VLOOKUP(D13,問題19ギフト商品一覧!$B$5:$D$10,3,FALSE)</f>
        <v>3500</v>
      </c>
      <c r="G13" s="6">
        <v>13</v>
      </c>
      <c r="H13" s="6">
        <f>F13*G13</f>
        <v>45500</v>
      </c>
    </row>
    <row r="14" spans="2:8" hidden="1" outlineLevel="3" x14ac:dyDescent="0.4">
      <c r="B14" s="4">
        <v>45130</v>
      </c>
      <c r="C14" s="2" t="s">
        <v>8</v>
      </c>
      <c r="D14" s="5" t="s">
        <v>11</v>
      </c>
      <c r="E14" s="2" t="str">
        <f>VLOOKUP(D14,問題19ギフト商品一覧!$B$5:$D$10,2,FALSE)</f>
        <v>海洋深層水セット</v>
      </c>
      <c r="F14" s="6">
        <f>VLOOKUP(D14,問題19ギフト商品一覧!$B$5:$D$10,3,FALSE)</f>
        <v>3500</v>
      </c>
      <c r="G14" s="6">
        <v>35</v>
      </c>
      <c r="H14" s="6">
        <f>F14*G14</f>
        <v>122500</v>
      </c>
    </row>
    <row r="15" spans="2:8" hidden="1" outlineLevel="3" x14ac:dyDescent="0.4">
      <c r="B15" s="4">
        <v>45134</v>
      </c>
      <c r="C15" s="2" t="s">
        <v>8</v>
      </c>
      <c r="D15" s="5" t="s">
        <v>11</v>
      </c>
      <c r="E15" s="2" t="str">
        <f>VLOOKUP(D15,問題19ギフト商品一覧!$B$5:$D$10,2,FALSE)</f>
        <v>海洋深層水セット</v>
      </c>
      <c r="F15" s="6">
        <f>VLOOKUP(D15,問題19ギフト商品一覧!$B$5:$D$10,3,FALSE)</f>
        <v>3500</v>
      </c>
      <c r="G15" s="6">
        <v>13</v>
      </c>
      <c r="H15" s="6">
        <f>F15*G15</f>
        <v>45500</v>
      </c>
    </row>
    <row r="16" spans="2:8" outlineLevel="2" collapsed="1" x14ac:dyDescent="0.4">
      <c r="B16" s="4"/>
      <c r="D16" s="5"/>
      <c r="E16" s="7" t="s">
        <v>32</v>
      </c>
      <c r="F16" s="6"/>
      <c r="G16" s="6">
        <f>SUBTOTAL(9,G9:G15)</f>
        <v>169</v>
      </c>
      <c r="H16" s="6">
        <f>SUBTOTAL(9,H9:H15)</f>
        <v>591500</v>
      </c>
    </row>
    <row r="17" spans="2:8" hidden="1" outlineLevel="3" x14ac:dyDescent="0.4">
      <c r="B17" s="4">
        <v>45108</v>
      </c>
      <c r="C17" s="2" t="s">
        <v>8</v>
      </c>
      <c r="D17" s="2" t="s">
        <v>12</v>
      </c>
      <c r="E17" s="2" t="str">
        <f>VLOOKUP(D17,問題19ギフト商品一覧!$B$5:$D$10,2,FALSE)</f>
        <v>名湯入浴剤詰め合わせ</v>
      </c>
      <c r="F17" s="6">
        <f>VLOOKUP(D17,問題19ギフト商品一覧!$B$5:$D$10,3,FALSE)</f>
        <v>3000</v>
      </c>
      <c r="G17" s="6">
        <v>30</v>
      </c>
      <c r="H17" s="6">
        <f>F17*G17</f>
        <v>90000</v>
      </c>
    </row>
    <row r="18" spans="2:8" hidden="1" outlineLevel="3" x14ac:dyDescent="0.4">
      <c r="B18" s="4">
        <v>45109</v>
      </c>
      <c r="C18" s="2" t="s">
        <v>8</v>
      </c>
      <c r="D18" s="2" t="s">
        <v>12</v>
      </c>
      <c r="E18" s="2" t="str">
        <f>VLOOKUP(D18,問題19ギフト商品一覧!$B$5:$D$10,2,FALSE)</f>
        <v>名湯入浴剤詰め合わせ</v>
      </c>
      <c r="F18" s="6">
        <f>VLOOKUP(D18,問題19ギフト商品一覧!$B$5:$D$10,3,FALSE)</f>
        <v>3000</v>
      </c>
      <c r="G18" s="6">
        <v>32</v>
      </c>
      <c r="H18" s="6">
        <f>F18*G18</f>
        <v>96000</v>
      </c>
    </row>
    <row r="19" spans="2:8" hidden="1" outlineLevel="3" x14ac:dyDescent="0.4">
      <c r="B19" s="4">
        <v>45120</v>
      </c>
      <c r="C19" s="2" t="s">
        <v>8</v>
      </c>
      <c r="D19" s="2" t="s">
        <v>12</v>
      </c>
      <c r="E19" s="2" t="str">
        <f>VLOOKUP(D19,問題19ギフト商品一覧!$B$5:$D$10,2,FALSE)</f>
        <v>名湯入浴剤詰め合わせ</v>
      </c>
      <c r="F19" s="6">
        <f>VLOOKUP(D19,問題19ギフト商品一覧!$B$5:$D$10,3,FALSE)</f>
        <v>3000</v>
      </c>
      <c r="G19" s="6">
        <v>30</v>
      </c>
      <c r="H19" s="6">
        <f>F19*G19</f>
        <v>90000</v>
      </c>
    </row>
    <row r="20" spans="2:8" hidden="1" outlineLevel="3" x14ac:dyDescent="0.4">
      <c r="B20" s="4">
        <v>45125</v>
      </c>
      <c r="C20" s="2" t="s">
        <v>8</v>
      </c>
      <c r="D20" s="2" t="s">
        <v>12</v>
      </c>
      <c r="E20" s="2" t="str">
        <f>VLOOKUP(D20,問題19ギフト商品一覧!$B$5:$D$10,2,FALSE)</f>
        <v>名湯入浴剤詰め合わせ</v>
      </c>
      <c r="F20" s="6">
        <f>VLOOKUP(D20,問題19ギフト商品一覧!$B$5:$D$10,3,FALSE)</f>
        <v>3000</v>
      </c>
      <c r="G20" s="6">
        <v>35</v>
      </c>
      <c r="H20" s="6">
        <f>F20*G20</f>
        <v>105000</v>
      </c>
    </row>
    <row r="21" spans="2:8" hidden="1" outlineLevel="3" x14ac:dyDescent="0.4">
      <c r="B21" s="4">
        <v>45134</v>
      </c>
      <c r="C21" s="2" t="s">
        <v>8</v>
      </c>
      <c r="D21" s="2" t="s">
        <v>12</v>
      </c>
      <c r="E21" s="2" t="str">
        <f>VLOOKUP(D21,問題19ギフト商品一覧!$B$5:$D$10,2,FALSE)</f>
        <v>名湯入浴剤詰め合わせ</v>
      </c>
      <c r="F21" s="6">
        <f>VLOOKUP(D21,問題19ギフト商品一覧!$B$5:$D$10,3,FALSE)</f>
        <v>3000</v>
      </c>
      <c r="G21" s="6">
        <v>25</v>
      </c>
      <c r="H21" s="6">
        <f>F21*G21</f>
        <v>75000</v>
      </c>
    </row>
    <row r="22" spans="2:8" outlineLevel="2" collapsed="1" x14ac:dyDescent="0.4">
      <c r="B22" s="4"/>
      <c r="E22" s="7" t="s">
        <v>33</v>
      </c>
      <c r="F22" s="6"/>
      <c r="G22" s="6">
        <f>SUBTOTAL(9,G17:G21)</f>
        <v>152</v>
      </c>
      <c r="H22" s="6">
        <f>SUBTOTAL(9,H17:H21)</f>
        <v>456000</v>
      </c>
    </row>
    <row r="23" spans="2:8" hidden="1" outlineLevel="3" x14ac:dyDescent="0.4">
      <c r="B23" s="4">
        <v>45108</v>
      </c>
      <c r="C23" s="2" t="s">
        <v>8</v>
      </c>
      <c r="D23" s="2" t="s">
        <v>13</v>
      </c>
      <c r="E23" s="2" t="str">
        <f>VLOOKUP(D23,問題19ギフト商品一覧!$B$5:$D$10,2,FALSE)</f>
        <v>銘柄豚特選ハムセット</v>
      </c>
      <c r="F23" s="6">
        <f>VLOOKUP(D23,問題19ギフト商品一覧!$B$5:$D$10,3,FALSE)</f>
        <v>4500</v>
      </c>
      <c r="G23" s="6">
        <v>35</v>
      </c>
      <c r="H23" s="6">
        <f>F23*G23</f>
        <v>157500</v>
      </c>
    </row>
    <row r="24" spans="2:8" hidden="1" outlineLevel="3" x14ac:dyDescent="0.4">
      <c r="B24" s="4">
        <v>45114</v>
      </c>
      <c r="C24" s="2" t="s">
        <v>8</v>
      </c>
      <c r="D24" s="2" t="s">
        <v>13</v>
      </c>
      <c r="E24" s="2" t="str">
        <f>VLOOKUP(D24,問題19ギフト商品一覧!$B$5:$D$10,2,FALSE)</f>
        <v>銘柄豚特選ハムセット</v>
      </c>
      <c r="F24" s="6">
        <f>VLOOKUP(D24,問題19ギフト商品一覧!$B$5:$D$10,3,FALSE)</f>
        <v>4500</v>
      </c>
      <c r="G24" s="6">
        <v>45</v>
      </c>
      <c r="H24" s="6">
        <f>F24*G24</f>
        <v>202500</v>
      </c>
    </row>
    <row r="25" spans="2:8" hidden="1" outlineLevel="3" x14ac:dyDescent="0.4">
      <c r="B25" s="4">
        <v>45114</v>
      </c>
      <c r="C25" s="2" t="s">
        <v>8</v>
      </c>
      <c r="D25" s="2" t="s">
        <v>13</v>
      </c>
      <c r="E25" s="2" t="str">
        <f>VLOOKUP(D25,問題19ギフト商品一覧!$B$5:$D$10,2,FALSE)</f>
        <v>銘柄豚特選ハムセット</v>
      </c>
      <c r="F25" s="6">
        <f>VLOOKUP(D25,問題19ギフト商品一覧!$B$5:$D$10,3,FALSE)</f>
        <v>4500</v>
      </c>
      <c r="G25" s="6">
        <v>35</v>
      </c>
      <c r="H25" s="6">
        <f>F25*G25</f>
        <v>157500</v>
      </c>
    </row>
    <row r="26" spans="2:8" hidden="1" outlineLevel="3" x14ac:dyDescent="0.4">
      <c r="B26" s="4">
        <v>45115</v>
      </c>
      <c r="C26" s="2" t="s">
        <v>8</v>
      </c>
      <c r="D26" s="2" t="s">
        <v>13</v>
      </c>
      <c r="E26" s="2" t="str">
        <f>VLOOKUP(D26,問題19ギフト商品一覧!$B$5:$D$10,2,FALSE)</f>
        <v>銘柄豚特選ハムセット</v>
      </c>
      <c r="F26" s="6">
        <f>VLOOKUP(D26,問題19ギフト商品一覧!$B$5:$D$10,3,FALSE)</f>
        <v>4500</v>
      </c>
      <c r="G26" s="6">
        <v>30</v>
      </c>
      <c r="H26" s="6">
        <f>F26*G26</f>
        <v>135000</v>
      </c>
    </row>
    <row r="27" spans="2:8" hidden="1" outlineLevel="3" x14ac:dyDescent="0.4">
      <c r="B27" s="4">
        <v>45120</v>
      </c>
      <c r="C27" s="2" t="s">
        <v>8</v>
      </c>
      <c r="D27" s="2" t="s">
        <v>13</v>
      </c>
      <c r="E27" s="2" t="str">
        <f>VLOOKUP(D27,問題19ギフト商品一覧!$B$5:$D$10,2,FALSE)</f>
        <v>銘柄豚特選ハムセット</v>
      </c>
      <c r="F27" s="6">
        <f>VLOOKUP(D27,問題19ギフト商品一覧!$B$5:$D$10,3,FALSE)</f>
        <v>4500</v>
      </c>
      <c r="G27" s="6">
        <v>35</v>
      </c>
      <c r="H27" s="6">
        <f>F27*G27</f>
        <v>157500</v>
      </c>
    </row>
    <row r="28" spans="2:8" hidden="1" outlineLevel="3" x14ac:dyDescent="0.4">
      <c r="B28" s="4">
        <v>45121</v>
      </c>
      <c r="C28" s="2" t="s">
        <v>8</v>
      </c>
      <c r="D28" s="2" t="s">
        <v>13</v>
      </c>
      <c r="E28" s="2" t="str">
        <f>VLOOKUP(D28,問題19ギフト商品一覧!$B$5:$D$10,2,FALSE)</f>
        <v>銘柄豚特選ハムセット</v>
      </c>
      <c r="F28" s="6">
        <f>VLOOKUP(D28,問題19ギフト商品一覧!$B$5:$D$10,3,FALSE)</f>
        <v>4500</v>
      </c>
      <c r="G28" s="6">
        <v>35</v>
      </c>
      <c r="H28" s="6">
        <f>F28*G28</f>
        <v>157500</v>
      </c>
    </row>
    <row r="29" spans="2:8" hidden="1" outlineLevel="3" x14ac:dyDescent="0.4">
      <c r="B29" s="4">
        <v>45124</v>
      </c>
      <c r="C29" s="2" t="s">
        <v>8</v>
      </c>
      <c r="D29" s="2" t="s">
        <v>13</v>
      </c>
      <c r="E29" s="2" t="str">
        <f>VLOOKUP(D29,問題19ギフト商品一覧!$B$5:$D$10,2,FALSE)</f>
        <v>銘柄豚特選ハムセット</v>
      </c>
      <c r="F29" s="6">
        <f>VLOOKUP(D29,問題19ギフト商品一覧!$B$5:$D$10,3,FALSE)</f>
        <v>4500</v>
      </c>
      <c r="G29" s="6">
        <v>30</v>
      </c>
      <c r="H29" s="6">
        <f>F29*G29</f>
        <v>135000</v>
      </c>
    </row>
    <row r="30" spans="2:8" hidden="1" outlineLevel="3" x14ac:dyDescent="0.4">
      <c r="B30" s="4">
        <v>45125</v>
      </c>
      <c r="C30" s="2" t="s">
        <v>8</v>
      </c>
      <c r="D30" s="2" t="s">
        <v>13</v>
      </c>
      <c r="E30" s="2" t="str">
        <f>VLOOKUP(D30,問題19ギフト商品一覧!$B$5:$D$10,2,FALSE)</f>
        <v>銘柄豚特選ハムセット</v>
      </c>
      <c r="F30" s="6">
        <f>VLOOKUP(D30,問題19ギフト商品一覧!$B$5:$D$10,3,FALSE)</f>
        <v>4500</v>
      </c>
      <c r="G30" s="6">
        <v>30</v>
      </c>
      <c r="H30" s="6">
        <f>F30*G30</f>
        <v>135000</v>
      </c>
    </row>
    <row r="31" spans="2:8" hidden="1" outlineLevel="3" x14ac:dyDescent="0.4">
      <c r="B31" s="4">
        <v>45127</v>
      </c>
      <c r="C31" s="2" t="s">
        <v>8</v>
      </c>
      <c r="D31" s="2" t="s">
        <v>13</v>
      </c>
      <c r="E31" s="2" t="str">
        <f>VLOOKUP(D31,問題19ギフト商品一覧!$B$5:$D$10,2,FALSE)</f>
        <v>銘柄豚特選ハムセット</v>
      </c>
      <c r="F31" s="6">
        <f>VLOOKUP(D31,問題19ギフト商品一覧!$B$5:$D$10,3,FALSE)</f>
        <v>4500</v>
      </c>
      <c r="G31" s="6">
        <v>13</v>
      </c>
      <c r="H31" s="6">
        <f>F31*G31</f>
        <v>58500</v>
      </c>
    </row>
    <row r="32" spans="2:8" hidden="1" outlineLevel="3" x14ac:dyDescent="0.4">
      <c r="B32" s="4">
        <v>45134</v>
      </c>
      <c r="C32" s="2" t="s">
        <v>8</v>
      </c>
      <c r="D32" s="2" t="s">
        <v>13</v>
      </c>
      <c r="E32" s="2" t="str">
        <f>VLOOKUP(D32,問題19ギフト商品一覧!$B$5:$D$10,2,FALSE)</f>
        <v>銘柄豚特選ハムセット</v>
      </c>
      <c r="F32" s="6">
        <f>VLOOKUP(D32,問題19ギフト商品一覧!$B$5:$D$10,3,FALSE)</f>
        <v>4500</v>
      </c>
      <c r="G32" s="6">
        <v>45</v>
      </c>
      <c r="H32" s="6">
        <f>F32*G32</f>
        <v>202500</v>
      </c>
    </row>
    <row r="33" spans="2:8" hidden="1" outlineLevel="3" x14ac:dyDescent="0.4">
      <c r="B33" s="4">
        <v>45136</v>
      </c>
      <c r="C33" s="2" t="s">
        <v>8</v>
      </c>
      <c r="D33" s="2" t="s">
        <v>13</v>
      </c>
      <c r="E33" s="2" t="str">
        <f>VLOOKUP(D33,問題19ギフト商品一覧!$B$5:$D$10,2,FALSE)</f>
        <v>銘柄豚特選ハムセット</v>
      </c>
      <c r="F33" s="6">
        <f>VLOOKUP(D33,問題19ギフト商品一覧!$B$5:$D$10,3,FALSE)</f>
        <v>4500</v>
      </c>
      <c r="G33" s="6">
        <v>25</v>
      </c>
      <c r="H33" s="6">
        <f>F33*G33</f>
        <v>112500</v>
      </c>
    </row>
    <row r="34" spans="2:8" hidden="1" outlineLevel="3" x14ac:dyDescent="0.4">
      <c r="B34" s="4">
        <v>45137</v>
      </c>
      <c r="C34" s="2" t="s">
        <v>8</v>
      </c>
      <c r="D34" s="2" t="s">
        <v>13</v>
      </c>
      <c r="E34" s="2" t="str">
        <f>VLOOKUP(D34,問題19ギフト商品一覧!$B$5:$D$10,2,FALSE)</f>
        <v>銘柄豚特選ハムセット</v>
      </c>
      <c r="F34" s="6">
        <f>VLOOKUP(D34,問題19ギフト商品一覧!$B$5:$D$10,3,FALSE)</f>
        <v>4500</v>
      </c>
      <c r="G34" s="6">
        <v>13</v>
      </c>
      <c r="H34" s="6">
        <f>F34*G34</f>
        <v>58500</v>
      </c>
    </row>
    <row r="35" spans="2:8" outlineLevel="2" collapsed="1" x14ac:dyDescent="0.4">
      <c r="B35" s="4"/>
      <c r="E35" s="7" t="s">
        <v>34</v>
      </c>
      <c r="F35" s="6"/>
      <c r="G35" s="6">
        <f>SUBTOTAL(9,G23:G34)</f>
        <v>371</v>
      </c>
      <c r="H35" s="6">
        <f>SUBTOTAL(9,H23:H34)</f>
        <v>1669500</v>
      </c>
    </row>
    <row r="36" spans="2:8" hidden="1" outlineLevel="3" x14ac:dyDescent="0.4">
      <c r="B36" s="4">
        <v>45108</v>
      </c>
      <c r="C36" s="2" t="s">
        <v>8</v>
      </c>
      <c r="D36" s="2" t="s">
        <v>10</v>
      </c>
      <c r="E36" s="2" t="str">
        <f>VLOOKUP(D36,問題19ギフト商品一覧!$B$5:$D$10,2,FALSE)</f>
        <v>プレミアムコーヒーセット</v>
      </c>
      <c r="F36" s="6">
        <f>VLOOKUP(D36,問題19ギフト商品一覧!$B$5:$D$10,3,FALSE)</f>
        <v>4000</v>
      </c>
      <c r="G36" s="6">
        <v>30</v>
      </c>
      <c r="H36" s="6">
        <f>F36*G36</f>
        <v>120000</v>
      </c>
    </row>
    <row r="37" spans="2:8" hidden="1" outlineLevel="3" x14ac:dyDescent="0.4">
      <c r="B37" s="4">
        <v>45110</v>
      </c>
      <c r="C37" s="2" t="s">
        <v>8</v>
      </c>
      <c r="D37" s="2" t="s">
        <v>10</v>
      </c>
      <c r="E37" s="2" t="str">
        <f>VLOOKUP(D37,問題19ギフト商品一覧!$B$5:$D$10,2,FALSE)</f>
        <v>プレミアムコーヒーセット</v>
      </c>
      <c r="F37" s="6">
        <f>VLOOKUP(D37,問題19ギフト商品一覧!$B$5:$D$10,3,FALSE)</f>
        <v>4000</v>
      </c>
      <c r="G37" s="6">
        <v>27</v>
      </c>
      <c r="H37" s="6">
        <f>F37*G37</f>
        <v>108000</v>
      </c>
    </row>
    <row r="38" spans="2:8" hidden="1" outlineLevel="3" x14ac:dyDescent="0.4">
      <c r="B38" s="4">
        <v>45120</v>
      </c>
      <c r="C38" s="2" t="s">
        <v>8</v>
      </c>
      <c r="D38" s="2" t="s">
        <v>10</v>
      </c>
      <c r="E38" s="2" t="str">
        <f>VLOOKUP(D38,問題19ギフト商品一覧!$B$5:$D$10,2,FALSE)</f>
        <v>プレミアムコーヒーセット</v>
      </c>
      <c r="F38" s="6">
        <f>VLOOKUP(D38,問題19ギフト商品一覧!$B$5:$D$10,3,FALSE)</f>
        <v>4000</v>
      </c>
      <c r="G38" s="6">
        <v>30</v>
      </c>
      <c r="H38" s="6">
        <f>F38*G38</f>
        <v>120000</v>
      </c>
    </row>
    <row r="39" spans="2:8" hidden="1" outlineLevel="3" x14ac:dyDescent="0.4">
      <c r="B39" s="4">
        <v>45125</v>
      </c>
      <c r="C39" s="2" t="s">
        <v>8</v>
      </c>
      <c r="D39" s="2" t="s">
        <v>10</v>
      </c>
      <c r="E39" s="2" t="str">
        <f>VLOOKUP(D39,問題19ギフト商品一覧!$B$5:$D$10,2,FALSE)</f>
        <v>プレミアムコーヒーセット</v>
      </c>
      <c r="F39" s="6">
        <f>VLOOKUP(D39,問題19ギフト商品一覧!$B$5:$D$10,3,FALSE)</f>
        <v>4000</v>
      </c>
      <c r="G39" s="6">
        <v>25</v>
      </c>
      <c r="H39" s="6">
        <f>F39*G39</f>
        <v>100000</v>
      </c>
    </row>
    <row r="40" spans="2:8" hidden="1" outlineLevel="3" x14ac:dyDescent="0.4">
      <c r="B40" s="4">
        <v>45135</v>
      </c>
      <c r="C40" s="2" t="s">
        <v>8</v>
      </c>
      <c r="D40" s="2" t="s">
        <v>10</v>
      </c>
      <c r="E40" s="2" t="str">
        <f>VLOOKUP(D40,問題19ギフト商品一覧!$B$5:$D$10,2,FALSE)</f>
        <v>プレミアムコーヒーセット</v>
      </c>
      <c r="F40" s="6">
        <f>VLOOKUP(D40,問題19ギフト商品一覧!$B$5:$D$10,3,FALSE)</f>
        <v>4000</v>
      </c>
      <c r="G40" s="6">
        <v>35</v>
      </c>
      <c r="H40" s="6">
        <f>F40*G40</f>
        <v>140000</v>
      </c>
    </row>
    <row r="41" spans="2:8" hidden="1" outlineLevel="3" x14ac:dyDescent="0.4">
      <c r="B41" s="4">
        <v>45137</v>
      </c>
      <c r="C41" s="2" t="s">
        <v>8</v>
      </c>
      <c r="D41" s="2" t="s">
        <v>10</v>
      </c>
      <c r="E41" s="2" t="str">
        <f>VLOOKUP(D41,問題19ギフト商品一覧!$B$5:$D$10,2,FALSE)</f>
        <v>プレミアムコーヒーセット</v>
      </c>
      <c r="F41" s="6">
        <f>VLOOKUP(D41,問題19ギフト商品一覧!$B$5:$D$10,3,FALSE)</f>
        <v>4000</v>
      </c>
      <c r="G41" s="6">
        <v>45</v>
      </c>
      <c r="H41" s="6">
        <f>F41*G41</f>
        <v>180000</v>
      </c>
    </row>
    <row r="42" spans="2:8" outlineLevel="2" collapsed="1" x14ac:dyDescent="0.4">
      <c r="B42" s="4"/>
      <c r="E42" s="7" t="s">
        <v>35</v>
      </c>
      <c r="F42" s="6"/>
      <c r="G42" s="6">
        <f>SUBTOTAL(9,G36:G41)</f>
        <v>192</v>
      </c>
      <c r="H42" s="6">
        <f>SUBTOTAL(9,H36:H41)</f>
        <v>768000</v>
      </c>
    </row>
    <row r="43" spans="2:8" hidden="1" outlineLevel="3" x14ac:dyDescent="0.4">
      <c r="B43" s="4">
        <v>45115</v>
      </c>
      <c r="C43" s="2" t="s">
        <v>8</v>
      </c>
      <c r="D43" s="2" t="s">
        <v>15</v>
      </c>
      <c r="E43" s="2" t="str">
        <f>VLOOKUP(D43,問題19ギフト商品一覧!$B$5:$D$10,2,FALSE)</f>
        <v>厳選日本酒セット</v>
      </c>
      <c r="F43" s="6">
        <f>VLOOKUP(D43,問題19ギフト商品一覧!$B$5:$D$10,3,FALSE)</f>
        <v>3000</v>
      </c>
      <c r="G43" s="6">
        <v>13</v>
      </c>
      <c r="H43" s="6">
        <f>F43*G43</f>
        <v>39000</v>
      </c>
    </row>
    <row r="44" spans="2:8" hidden="1" outlineLevel="3" x14ac:dyDescent="0.4">
      <c r="B44" s="4">
        <v>45120</v>
      </c>
      <c r="C44" s="2" t="s">
        <v>8</v>
      </c>
      <c r="D44" s="2" t="s">
        <v>15</v>
      </c>
      <c r="E44" s="2" t="str">
        <f>VLOOKUP(D44,問題19ギフト商品一覧!$B$5:$D$10,2,FALSE)</f>
        <v>厳選日本酒セット</v>
      </c>
      <c r="F44" s="6">
        <f>VLOOKUP(D44,問題19ギフト商品一覧!$B$5:$D$10,3,FALSE)</f>
        <v>3000</v>
      </c>
      <c r="G44" s="6">
        <v>25</v>
      </c>
      <c r="H44" s="6">
        <f>F44*G44</f>
        <v>75000</v>
      </c>
    </row>
    <row r="45" spans="2:8" hidden="1" outlineLevel="3" x14ac:dyDescent="0.4">
      <c r="B45" s="4">
        <v>45130</v>
      </c>
      <c r="C45" s="2" t="s">
        <v>8</v>
      </c>
      <c r="D45" s="2" t="s">
        <v>15</v>
      </c>
      <c r="E45" s="2" t="str">
        <f>VLOOKUP(D45,問題19ギフト商品一覧!$B$5:$D$10,2,FALSE)</f>
        <v>厳選日本酒セット</v>
      </c>
      <c r="F45" s="6">
        <f>VLOOKUP(D45,問題19ギフト商品一覧!$B$5:$D$10,3,FALSE)</f>
        <v>3000</v>
      </c>
      <c r="G45" s="6">
        <v>30</v>
      </c>
      <c r="H45" s="6">
        <f>F45*G45</f>
        <v>90000</v>
      </c>
    </row>
    <row r="46" spans="2:8" outlineLevel="2" collapsed="1" x14ac:dyDescent="0.4">
      <c r="B46" s="4"/>
      <c r="E46" s="7" t="s">
        <v>36</v>
      </c>
      <c r="F46" s="6"/>
      <c r="G46" s="6">
        <f>SUBTOTAL(9,G43:G45)</f>
        <v>68</v>
      </c>
      <c r="H46" s="6">
        <f>SUBTOTAL(9,H43:H45)</f>
        <v>204000</v>
      </c>
    </row>
    <row r="47" spans="2:8" outlineLevel="1" x14ac:dyDescent="0.4">
      <c r="B47" s="4"/>
      <c r="C47" s="7" t="s">
        <v>26</v>
      </c>
      <c r="F47" s="6"/>
      <c r="G47" s="6">
        <f>SUBTOTAL(9,G4:G45)</f>
        <v>1132</v>
      </c>
      <c r="H47" s="6">
        <f>SUBTOTAL(9,H4:H45)</f>
        <v>4589000</v>
      </c>
    </row>
    <row r="48" spans="2:8" hidden="1" outlineLevel="3" x14ac:dyDescent="0.4">
      <c r="B48" s="4">
        <v>45108</v>
      </c>
      <c r="C48" s="2" t="s">
        <v>14</v>
      </c>
      <c r="D48" s="5" t="s">
        <v>9</v>
      </c>
      <c r="E48" s="2" t="str">
        <f>VLOOKUP(D48,問題19ギフト商品一覧!$B$5:$D$10,2,FALSE)</f>
        <v>ビール詰め合わせ</v>
      </c>
      <c r="F48" s="6">
        <f>VLOOKUP(D48,問題19ギフト商品一覧!$B$5:$D$10,3,FALSE)</f>
        <v>5000</v>
      </c>
      <c r="G48" s="6">
        <v>10</v>
      </c>
      <c r="H48" s="6">
        <f>F48*G48</f>
        <v>50000</v>
      </c>
    </row>
    <row r="49" spans="2:8" hidden="1" outlineLevel="3" x14ac:dyDescent="0.4">
      <c r="B49" s="4">
        <v>45130</v>
      </c>
      <c r="C49" s="2" t="s">
        <v>14</v>
      </c>
      <c r="D49" s="5" t="s">
        <v>9</v>
      </c>
      <c r="E49" s="2" t="str">
        <f>VLOOKUP(D49,問題19ギフト商品一覧!$B$5:$D$10,2,FALSE)</f>
        <v>ビール詰め合わせ</v>
      </c>
      <c r="F49" s="6">
        <f>VLOOKUP(D49,問題19ギフト商品一覧!$B$5:$D$10,3,FALSE)</f>
        <v>5000</v>
      </c>
      <c r="G49" s="6">
        <v>14</v>
      </c>
      <c r="H49" s="6">
        <f>F49*G49</f>
        <v>70000</v>
      </c>
    </row>
    <row r="50" spans="2:8" outlineLevel="2" collapsed="1" x14ac:dyDescent="0.4">
      <c r="B50" s="4"/>
      <c r="D50" s="5"/>
      <c r="E50" s="7" t="s">
        <v>31</v>
      </c>
      <c r="F50" s="6"/>
      <c r="G50" s="6">
        <f>SUBTOTAL(9,G48:G49)</f>
        <v>24</v>
      </c>
      <c r="H50" s="6">
        <f>SUBTOTAL(9,H48:H49)</f>
        <v>120000</v>
      </c>
    </row>
    <row r="51" spans="2:8" hidden="1" outlineLevel="3" x14ac:dyDescent="0.4">
      <c r="B51" s="4">
        <v>45114</v>
      </c>
      <c r="C51" s="2" t="s">
        <v>14</v>
      </c>
      <c r="D51" s="5" t="s">
        <v>11</v>
      </c>
      <c r="E51" s="2" t="str">
        <f>VLOOKUP(D51,問題19ギフト商品一覧!$B$5:$D$10,2,FALSE)</f>
        <v>海洋深層水セット</v>
      </c>
      <c r="F51" s="6">
        <f>VLOOKUP(D51,問題19ギフト商品一覧!$B$5:$D$10,3,FALSE)</f>
        <v>3500</v>
      </c>
      <c r="G51" s="6">
        <v>23</v>
      </c>
      <c r="H51" s="6">
        <f>F51*G51</f>
        <v>80500</v>
      </c>
    </row>
    <row r="52" spans="2:8" hidden="1" outlineLevel="3" x14ac:dyDescent="0.4">
      <c r="B52" s="4">
        <v>45115</v>
      </c>
      <c r="C52" s="2" t="s">
        <v>14</v>
      </c>
      <c r="D52" s="5" t="s">
        <v>11</v>
      </c>
      <c r="E52" s="2" t="str">
        <f>VLOOKUP(D52,問題19ギフト商品一覧!$B$5:$D$10,2,FALSE)</f>
        <v>海洋深層水セット</v>
      </c>
      <c r="F52" s="6">
        <f>VLOOKUP(D52,問題19ギフト商品一覧!$B$5:$D$10,3,FALSE)</f>
        <v>3500</v>
      </c>
      <c r="G52" s="6">
        <v>13</v>
      </c>
      <c r="H52" s="6">
        <f>F52*G52</f>
        <v>45500</v>
      </c>
    </row>
    <row r="53" spans="2:8" hidden="1" outlineLevel="3" x14ac:dyDescent="0.4">
      <c r="B53" s="4">
        <v>45124</v>
      </c>
      <c r="C53" s="2" t="s">
        <v>14</v>
      </c>
      <c r="D53" s="5" t="s">
        <v>11</v>
      </c>
      <c r="E53" s="2" t="str">
        <f>VLOOKUP(D53,問題19ギフト商品一覧!$B$5:$D$10,2,FALSE)</f>
        <v>海洋深層水セット</v>
      </c>
      <c r="F53" s="6">
        <f>VLOOKUP(D53,問題19ギフト商品一覧!$B$5:$D$10,3,FALSE)</f>
        <v>3500</v>
      </c>
      <c r="G53" s="6">
        <v>30</v>
      </c>
      <c r="H53" s="6">
        <f>F53*G53</f>
        <v>105000</v>
      </c>
    </row>
    <row r="54" spans="2:8" outlineLevel="2" collapsed="1" x14ac:dyDescent="0.4">
      <c r="B54" s="4"/>
      <c r="D54" s="5"/>
      <c r="E54" s="7" t="s">
        <v>32</v>
      </c>
      <c r="F54" s="6"/>
      <c r="G54" s="6">
        <f>SUBTOTAL(9,G51:G53)</f>
        <v>66</v>
      </c>
      <c r="H54" s="6">
        <f>SUBTOTAL(9,H51:H53)</f>
        <v>231000</v>
      </c>
    </row>
    <row r="55" spans="2:8" hidden="1" outlineLevel="3" x14ac:dyDescent="0.4">
      <c r="B55" s="4">
        <v>45118</v>
      </c>
      <c r="C55" s="2" t="s">
        <v>14</v>
      </c>
      <c r="D55" s="2" t="s">
        <v>12</v>
      </c>
      <c r="E55" s="2" t="str">
        <f>VLOOKUP(D55,問題19ギフト商品一覧!$B$5:$D$10,2,FALSE)</f>
        <v>名湯入浴剤詰め合わせ</v>
      </c>
      <c r="F55" s="6">
        <f>VLOOKUP(D55,問題19ギフト商品一覧!$B$5:$D$10,3,FALSE)</f>
        <v>3000</v>
      </c>
      <c r="G55" s="6">
        <v>30</v>
      </c>
      <c r="H55" s="6">
        <f>F55*G55</f>
        <v>90000</v>
      </c>
    </row>
    <row r="56" spans="2:8" hidden="1" outlineLevel="3" x14ac:dyDescent="0.4">
      <c r="B56" s="4">
        <v>45125</v>
      </c>
      <c r="C56" s="2" t="s">
        <v>14</v>
      </c>
      <c r="D56" s="2" t="s">
        <v>12</v>
      </c>
      <c r="E56" s="2" t="str">
        <f>VLOOKUP(D56,問題19ギフト商品一覧!$B$5:$D$10,2,FALSE)</f>
        <v>名湯入浴剤詰め合わせ</v>
      </c>
      <c r="F56" s="6">
        <f>VLOOKUP(D56,問題19ギフト商品一覧!$B$5:$D$10,3,FALSE)</f>
        <v>3000</v>
      </c>
      <c r="G56" s="6">
        <v>25</v>
      </c>
      <c r="H56" s="6">
        <f>F56*G56</f>
        <v>75000</v>
      </c>
    </row>
    <row r="57" spans="2:8" outlineLevel="2" collapsed="1" x14ac:dyDescent="0.4">
      <c r="B57" s="4"/>
      <c r="E57" s="7" t="s">
        <v>33</v>
      </c>
      <c r="F57" s="6"/>
      <c r="G57" s="6">
        <f>SUBTOTAL(9,G55:G56)</f>
        <v>55</v>
      </c>
      <c r="H57" s="6">
        <f>SUBTOTAL(9,H55:H56)</f>
        <v>165000</v>
      </c>
    </row>
    <row r="58" spans="2:8" hidden="1" outlineLevel="3" x14ac:dyDescent="0.4">
      <c r="B58" s="4">
        <v>45115</v>
      </c>
      <c r="C58" s="2" t="s">
        <v>14</v>
      </c>
      <c r="D58" s="2" t="s">
        <v>13</v>
      </c>
      <c r="E58" s="2" t="str">
        <f>VLOOKUP(D58,問題19ギフト商品一覧!$B$5:$D$10,2,FALSE)</f>
        <v>銘柄豚特選ハムセット</v>
      </c>
      <c r="F58" s="6">
        <f>VLOOKUP(D58,問題19ギフト商品一覧!$B$5:$D$10,3,FALSE)</f>
        <v>4500</v>
      </c>
      <c r="G58" s="6">
        <v>15</v>
      </c>
      <c r="H58" s="6">
        <f>F58*G58</f>
        <v>67500</v>
      </c>
    </row>
    <row r="59" spans="2:8" hidden="1" outlineLevel="3" x14ac:dyDescent="0.4">
      <c r="B59" s="4">
        <v>45121</v>
      </c>
      <c r="C59" s="2" t="s">
        <v>14</v>
      </c>
      <c r="D59" s="2" t="s">
        <v>13</v>
      </c>
      <c r="E59" s="2" t="str">
        <f>VLOOKUP(D59,問題19ギフト商品一覧!$B$5:$D$10,2,FALSE)</f>
        <v>銘柄豚特選ハムセット</v>
      </c>
      <c r="F59" s="6">
        <f>VLOOKUP(D59,問題19ギフト商品一覧!$B$5:$D$10,3,FALSE)</f>
        <v>4500</v>
      </c>
      <c r="G59" s="6">
        <v>20</v>
      </c>
      <c r="H59" s="6">
        <f>F59*G59</f>
        <v>90000</v>
      </c>
    </row>
    <row r="60" spans="2:8" hidden="1" outlineLevel="3" x14ac:dyDescent="0.4">
      <c r="B60" s="4">
        <v>45124</v>
      </c>
      <c r="C60" s="2" t="s">
        <v>14</v>
      </c>
      <c r="D60" s="2" t="s">
        <v>13</v>
      </c>
      <c r="E60" s="2" t="str">
        <f>VLOOKUP(D60,問題19ギフト商品一覧!$B$5:$D$10,2,FALSE)</f>
        <v>銘柄豚特選ハムセット</v>
      </c>
      <c r="F60" s="6">
        <f>VLOOKUP(D60,問題19ギフト商品一覧!$B$5:$D$10,3,FALSE)</f>
        <v>4500</v>
      </c>
      <c r="G60" s="6">
        <v>13</v>
      </c>
      <c r="H60" s="6">
        <f>F60*G60</f>
        <v>58500</v>
      </c>
    </row>
    <row r="61" spans="2:8" outlineLevel="2" collapsed="1" x14ac:dyDescent="0.4">
      <c r="B61" s="4"/>
      <c r="E61" s="7" t="s">
        <v>34</v>
      </c>
      <c r="F61" s="6"/>
      <c r="G61" s="6">
        <f>SUBTOTAL(9,G58:G60)</f>
        <v>48</v>
      </c>
      <c r="H61" s="6">
        <f>SUBTOTAL(9,H58:H60)</f>
        <v>216000</v>
      </c>
    </row>
    <row r="62" spans="2:8" hidden="1" outlineLevel="3" x14ac:dyDescent="0.4">
      <c r="B62" s="4">
        <v>45118</v>
      </c>
      <c r="C62" s="2" t="s">
        <v>14</v>
      </c>
      <c r="D62" s="2" t="s">
        <v>10</v>
      </c>
      <c r="E62" s="2" t="str">
        <f>VLOOKUP(D62,問題19ギフト商品一覧!$B$5:$D$10,2,FALSE)</f>
        <v>プレミアムコーヒーセット</v>
      </c>
      <c r="F62" s="6">
        <f>VLOOKUP(D62,問題19ギフト商品一覧!$B$5:$D$10,3,FALSE)</f>
        <v>4000</v>
      </c>
      <c r="G62" s="6">
        <v>45</v>
      </c>
      <c r="H62" s="6">
        <f>F62*G62</f>
        <v>180000</v>
      </c>
    </row>
    <row r="63" spans="2:8" hidden="1" outlineLevel="3" x14ac:dyDescent="0.4">
      <c r="B63" s="4">
        <v>45120</v>
      </c>
      <c r="C63" s="2" t="s">
        <v>14</v>
      </c>
      <c r="D63" s="2" t="s">
        <v>10</v>
      </c>
      <c r="E63" s="2" t="str">
        <f>VLOOKUP(D63,問題19ギフト商品一覧!$B$5:$D$10,2,FALSE)</f>
        <v>プレミアムコーヒーセット</v>
      </c>
      <c r="F63" s="6">
        <f>VLOOKUP(D63,問題19ギフト商品一覧!$B$5:$D$10,3,FALSE)</f>
        <v>4000</v>
      </c>
      <c r="G63" s="6">
        <v>50</v>
      </c>
      <c r="H63" s="6">
        <f>F63*G63</f>
        <v>200000</v>
      </c>
    </row>
    <row r="64" spans="2:8" hidden="1" outlineLevel="3" x14ac:dyDescent="0.4">
      <c r="B64" s="4">
        <v>45134</v>
      </c>
      <c r="C64" s="2" t="s">
        <v>14</v>
      </c>
      <c r="D64" s="2" t="s">
        <v>10</v>
      </c>
      <c r="E64" s="2" t="str">
        <f>VLOOKUP(D64,問題19ギフト商品一覧!$B$5:$D$10,2,FALSE)</f>
        <v>プレミアムコーヒーセット</v>
      </c>
      <c r="F64" s="6">
        <f>VLOOKUP(D64,問題19ギフト商品一覧!$B$5:$D$10,3,FALSE)</f>
        <v>4000</v>
      </c>
      <c r="G64" s="6">
        <v>30</v>
      </c>
      <c r="H64" s="6">
        <f>F64*G64</f>
        <v>120000</v>
      </c>
    </row>
    <row r="65" spans="2:8" outlineLevel="2" collapsed="1" x14ac:dyDescent="0.4">
      <c r="B65" s="4"/>
      <c r="E65" s="7" t="s">
        <v>35</v>
      </c>
      <c r="F65" s="6"/>
      <c r="G65" s="6">
        <f>SUBTOTAL(9,G62:G64)</f>
        <v>125</v>
      </c>
      <c r="H65" s="6">
        <f>SUBTOTAL(9,H62:H64)</f>
        <v>500000</v>
      </c>
    </row>
    <row r="66" spans="2:8" hidden="1" outlineLevel="3" x14ac:dyDescent="0.4">
      <c r="B66" s="4">
        <v>45108</v>
      </c>
      <c r="C66" s="2" t="s">
        <v>14</v>
      </c>
      <c r="D66" s="2" t="s">
        <v>15</v>
      </c>
      <c r="E66" s="2" t="str">
        <f>VLOOKUP(D66,問題19ギフト商品一覧!$B$5:$D$10,2,FALSE)</f>
        <v>厳選日本酒セット</v>
      </c>
      <c r="F66" s="6">
        <f>VLOOKUP(D66,問題19ギフト商品一覧!$B$5:$D$10,3,FALSE)</f>
        <v>3000</v>
      </c>
      <c r="G66" s="6">
        <v>22</v>
      </c>
      <c r="H66" s="6">
        <f>F66*G66</f>
        <v>66000</v>
      </c>
    </row>
    <row r="67" spans="2:8" hidden="1" outlineLevel="3" x14ac:dyDescent="0.4">
      <c r="B67" s="4">
        <v>45120</v>
      </c>
      <c r="C67" s="2" t="s">
        <v>14</v>
      </c>
      <c r="D67" s="2" t="s">
        <v>15</v>
      </c>
      <c r="E67" s="2" t="str">
        <f>VLOOKUP(D67,問題19ギフト商品一覧!$B$5:$D$10,2,FALSE)</f>
        <v>厳選日本酒セット</v>
      </c>
      <c r="F67" s="6">
        <f>VLOOKUP(D67,問題19ギフト商品一覧!$B$5:$D$10,3,FALSE)</f>
        <v>3000</v>
      </c>
      <c r="G67" s="6">
        <v>30</v>
      </c>
      <c r="H67" s="6">
        <f>F67*G67</f>
        <v>90000</v>
      </c>
    </row>
    <row r="68" spans="2:8" hidden="1" outlineLevel="3" x14ac:dyDescent="0.4">
      <c r="B68" s="4">
        <v>45137</v>
      </c>
      <c r="C68" s="2" t="s">
        <v>14</v>
      </c>
      <c r="D68" s="2" t="s">
        <v>15</v>
      </c>
      <c r="E68" s="2" t="str">
        <f>VLOOKUP(D68,問題19ギフト商品一覧!$B$5:$D$10,2,FALSE)</f>
        <v>厳選日本酒セット</v>
      </c>
      <c r="F68" s="6">
        <f>VLOOKUP(D68,問題19ギフト商品一覧!$B$5:$D$10,3,FALSE)</f>
        <v>3000</v>
      </c>
      <c r="G68" s="6">
        <v>23</v>
      </c>
      <c r="H68" s="6">
        <f>F68*G68</f>
        <v>69000</v>
      </c>
    </row>
    <row r="69" spans="2:8" outlineLevel="2" collapsed="1" x14ac:dyDescent="0.4">
      <c r="B69" s="4"/>
      <c r="E69" s="7" t="s">
        <v>36</v>
      </c>
      <c r="F69" s="6"/>
      <c r="G69" s="6">
        <f>SUBTOTAL(9,G66:G68)</f>
        <v>75</v>
      </c>
      <c r="H69" s="6">
        <f>SUBTOTAL(9,H66:H68)</f>
        <v>225000</v>
      </c>
    </row>
    <row r="70" spans="2:8" outlineLevel="1" x14ac:dyDescent="0.4">
      <c r="B70" s="4"/>
      <c r="C70" s="7" t="s">
        <v>27</v>
      </c>
      <c r="F70" s="6"/>
      <c r="G70" s="6">
        <f>SUBTOTAL(9,G48:G68)</f>
        <v>393</v>
      </c>
      <c r="H70" s="6">
        <f>SUBTOTAL(9,H48:H68)</f>
        <v>1457000</v>
      </c>
    </row>
    <row r="71" spans="2:8" hidden="1" outlineLevel="3" x14ac:dyDescent="0.4">
      <c r="B71" s="4">
        <v>45108</v>
      </c>
      <c r="C71" s="2" t="s">
        <v>16</v>
      </c>
      <c r="D71" s="5" t="s">
        <v>9</v>
      </c>
      <c r="E71" s="2" t="str">
        <f>VLOOKUP(D71,問題19ギフト商品一覧!$B$5:$D$10,2,FALSE)</f>
        <v>ビール詰め合わせ</v>
      </c>
      <c r="F71" s="6">
        <f>VLOOKUP(D71,問題19ギフト商品一覧!$B$5:$D$10,3,FALSE)</f>
        <v>5000</v>
      </c>
      <c r="G71" s="6">
        <v>13</v>
      </c>
      <c r="H71" s="6">
        <f>F71*G71</f>
        <v>65000</v>
      </c>
    </row>
    <row r="72" spans="2:8" hidden="1" outlineLevel="3" x14ac:dyDescent="0.4">
      <c r="B72" s="4">
        <v>45109</v>
      </c>
      <c r="C72" s="2" t="s">
        <v>16</v>
      </c>
      <c r="D72" s="5" t="s">
        <v>9</v>
      </c>
      <c r="E72" s="2" t="str">
        <f>VLOOKUP(D72,問題19ギフト商品一覧!$B$5:$D$10,2,FALSE)</f>
        <v>ビール詰め合わせ</v>
      </c>
      <c r="F72" s="6">
        <f>VLOOKUP(D72,問題19ギフト商品一覧!$B$5:$D$10,3,FALSE)</f>
        <v>5000</v>
      </c>
      <c r="G72" s="6">
        <v>25</v>
      </c>
      <c r="H72" s="6">
        <f>F72*G72</f>
        <v>125000</v>
      </c>
    </row>
    <row r="73" spans="2:8" hidden="1" outlineLevel="3" x14ac:dyDescent="0.4">
      <c r="B73" s="4">
        <v>45114</v>
      </c>
      <c r="C73" s="2" t="s">
        <v>16</v>
      </c>
      <c r="D73" s="5" t="s">
        <v>9</v>
      </c>
      <c r="E73" s="2" t="str">
        <f>VLOOKUP(D73,問題19ギフト商品一覧!$B$5:$D$10,2,FALSE)</f>
        <v>ビール詰め合わせ</v>
      </c>
      <c r="F73" s="6">
        <f>VLOOKUP(D73,問題19ギフト商品一覧!$B$5:$D$10,3,FALSE)</f>
        <v>5000</v>
      </c>
      <c r="G73" s="6">
        <v>45</v>
      </c>
      <c r="H73" s="6">
        <f>F73*G73</f>
        <v>225000</v>
      </c>
    </row>
    <row r="74" spans="2:8" hidden="1" outlineLevel="3" x14ac:dyDescent="0.4">
      <c r="B74" s="4">
        <v>45120</v>
      </c>
      <c r="C74" s="2" t="s">
        <v>16</v>
      </c>
      <c r="D74" s="5" t="s">
        <v>9</v>
      </c>
      <c r="E74" s="2" t="str">
        <f>VLOOKUP(D74,問題19ギフト商品一覧!$B$5:$D$10,2,FALSE)</f>
        <v>ビール詰め合わせ</v>
      </c>
      <c r="F74" s="6">
        <f>VLOOKUP(D74,問題19ギフト商品一覧!$B$5:$D$10,3,FALSE)</f>
        <v>5000</v>
      </c>
      <c r="G74" s="6">
        <v>45</v>
      </c>
      <c r="H74" s="6">
        <f>F74*G74</f>
        <v>225000</v>
      </c>
    </row>
    <row r="75" spans="2:8" hidden="1" outlineLevel="3" x14ac:dyDescent="0.4">
      <c r="B75" s="4">
        <v>45131</v>
      </c>
      <c r="C75" s="2" t="s">
        <v>16</v>
      </c>
      <c r="D75" s="5" t="s">
        <v>9</v>
      </c>
      <c r="E75" s="2" t="str">
        <f>VLOOKUP(D75,問題19ギフト商品一覧!$B$5:$D$10,2,FALSE)</f>
        <v>ビール詰め合わせ</v>
      </c>
      <c r="F75" s="6">
        <f>VLOOKUP(D75,問題19ギフト商品一覧!$B$5:$D$10,3,FALSE)</f>
        <v>5000</v>
      </c>
      <c r="G75" s="6">
        <v>25</v>
      </c>
      <c r="H75" s="6">
        <f>F75*G75</f>
        <v>125000</v>
      </c>
    </row>
    <row r="76" spans="2:8" outlineLevel="2" collapsed="1" x14ac:dyDescent="0.4">
      <c r="B76" s="4"/>
      <c r="D76" s="5"/>
      <c r="E76" s="7" t="s">
        <v>31</v>
      </c>
      <c r="F76" s="6"/>
      <c r="G76" s="6">
        <f>SUBTOTAL(9,G71:G75)</f>
        <v>153</v>
      </c>
      <c r="H76" s="6">
        <f>SUBTOTAL(9,H71:H75)</f>
        <v>765000</v>
      </c>
    </row>
    <row r="77" spans="2:8" hidden="1" outlineLevel="3" x14ac:dyDescent="0.4">
      <c r="B77" s="4">
        <v>45108</v>
      </c>
      <c r="C77" s="2" t="s">
        <v>16</v>
      </c>
      <c r="D77" s="5" t="s">
        <v>11</v>
      </c>
      <c r="E77" s="2" t="str">
        <f>VLOOKUP(D77,問題19ギフト商品一覧!$B$5:$D$10,2,FALSE)</f>
        <v>海洋深層水セット</v>
      </c>
      <c r="F77" s="6">
        <f>VLOOKUP(D77,問題19ギフト商品一覧!$B$5:$D$10,3,FALSE)</f>
        <v>3500</v>
      </c>
      <c r="G77" s="6">
        <v>45</v>
      </c>
      <c r="H77" s="6">
        <f>F77*G77</f>
        <v>157500</v>
      </c>
    </row>
    <row r="78" spans="2:8" hidden="1" outlineLevel="3" x14ac:dyDescent="0.4">
      <c r="B78" s="4">
        <v>45114</v>
      </c>
      <c r="C78" s="2" t="s">
        <v>16</v>
      </c>
      <c r="D78" s="5" t="s">
        <v>11</v>
      </c>
      <c r="E78" s="2" t="str">
        <f>VLOOKUP(D78,問題19ギフト商品一覧!$B$5:$D$10,2,FALSE)</f>
        <v>海洋深層水セット</v>
      </c>
      <c r="F78" s="6">
        <f>VLOOKUP(D78,問題19ギフト商品一覧!$B$5:$D$10,3,FALSE)</f>
        <v>3500</v>
      </c>
      <c r="G78" s="6">
        <v>55</v>
      </c>
      <c r="H78" s="6">
        <f>F78*G78</f>
        <v>192500</v>
      </c>
    </row>
    <row r="79" spans="2:8" hidden="1" outlineLevel="3" x14ac:dyDescent="0.4">
      <c r="B79" s="4">
        <v>45117</v>
      </c>
      <c r="C79" s="2" t="s">
        <v>16</v>
      </c>
      <c r="D79" s="5" t="s">
        <v>11</v>
      </c>
      <c r="E79" s="2" t="str">
        <f>VLOOKUP(D79,問題19ギフト商品一覧!$B$5:$D$10,2,FALSE)</f>
        <v>海洋深層水セット</v>
      </c>
      <c r="F79" s="6">
        <f>VLOOKUP(D79,問題19ギフト商品一覧!$B$5:$D$10,3,FALSE)</f>
        <v>3500</v>
      </c>
      <c r="G79" s="6">
        <v>35</v>
      </c>
      <c r="H79" s="6">
        <f>F79*G79</f>
        <v>122500</v>
      </c>
    </row>
    <row r="80" spans="2:8" hidden="1" outlineLevel="3" x14ac:dyDescent="0.4">
      <c r="B80" s="4">
        <v>45130</v>
      </c>
      <c r="C80" s="2" t="s">
        <v>16</v>
      </c>
      <c r="D80" s="5" t="s">
        <v>11</v>
      </c>
      <c r="E80" s="2" t="str">
        <f>VLOOKUP(D80,問題19ギフト商品一覧!$B$5:$D$10,2,FALSE)</f>
        <v>海洋深層水セット</v>
      </c>
      <c r="F80" s="6">
        <f>VLOOKUP(D80,問題19ギフト商品一覧!$B$5:$D$10,3,FALSE)</f>
        <v>3500</v>
      </c>
      <c r="G80" s="6">
        <v>32</v>
      </c>
      <c r="H80" s="6">
        <f>F80*G80</f>
        <v>112000</v>
      </c>
    </row>
    <row r="81" spans="2:8" hidden="1" outlineLevel="3" x14ac:dyDescent="0.4">
      <c r="B81" s="4">
        <v>45134</v>
      </c>
      <c r="C81" s="2" t="s">
        <v>16</v>
      </c>
      <c r="D81" s="5" t="s">
        <v>11</v>
      </c>
      <c r="E81" s="2" t="str">
        <f>VLOOKUP(D81,問題19ギフト商品一覧!$B$5:$D$10,2,FALSE)</f>
        <v>海洋深層水セット</v>
      </c>
      <c r="F81" s="6">
        <f>VLOOKUP(D81,問題19ギフト商品一覧!$B$5:$D$10,3,FALSE)</f>
        <v>3500</v>
      </c>
      <c r="G81" s="6">
        <v>22</v>
      </c>
      <c r="H81" s="6">
        <f>F81*G81</f>
        <v>77000</v>
      </c>
    </row>
    <row r="82" spans="2:8" hidden="1" outlineLevel="3" x14ac:dyDescent="0.4">
      <c r="B82" s="4">
        <v>45138</v>
      </c>
      <c r="C82" s="2" t="s">
        <v>16</v>
      </c>
      <c r="D82" s="5" t="s">
        <v>11</v>
      </c>
      <c r="E82" s="2" t="str">
        <f>VLOOKUP(D82,問題19ギフト商品一覧!$B$5:$D$10,2,FALSE)</f>
        <v>海洋深層水セット</v>
      </c>
      <c r="F82" s="6">
        <f>VLOOKUP(D82,問題19ギフト商品一覧!$B$5:$D$10,3,FALSE)</f>
        <v>3500</v>
      </c>
      <c r="G82" s="6">
        <v>32</v>
      </c>
      <c r="H82" s="6">
        <f>F82*G82</f>
        <v>112000</v>
      </c>
    </row>
    <row r="83" spans="2:8" outlineLevel="2" collapsed="1" x14ac:dyDescent="0.4">
      <c r="B83" s="4"/>
      <c r="D83" s="5"/>
      <c r="E83" s="7" t="s">
        <v>32</v>
      </c>
      <c r="F83" s="6"/>
      <c r="G83" s="6">
        <f>SUBTOTAL(9,G77:G82)</f>
        <v>221</v>
      </c>
      <c r="H83" s="6">
        <f>SUBTOTAL(9,H77:H82)</f>
        <v>773500</v>
      </c>
    </row>
    <row r="84" spans="2:8" hidden="1" outlineLevel="3" x14ac:dyDescent="0.4">
      <c r="B84" s="4">
        <v>45110</v>
      </c>
      <c r="C84" s="2" t="s">
        <v>16</v>
      </c>
      <c r="D84" s="2" t="s">
        <v>12</v>
      </c>
      <c r="E84" s="2" t="str">
        <f>VLOOKUP(D84,問題19ギフト商品一覧!$B$5:$D$10,2,FALSE)</f>
        <v>名湯入浴剤詰め合わせ</v>
      </c>
      <c r="F84" s="6">
        <f>VLOOKUP(D84,問題19ギフト商品一覧!$B$5:$D$10,3,FALSE)</f>
        <v>3000</v>
      </c>
      <c r="G84" s="6">
        <v>25</v>
      </c>
      <c r="H84" s="6">
        <f>F84*G84</f>
        <v>75000</v>
      </c>
    </row>
    <row r="85" spans="2:8" hidden="1" outlineLevel="3" x14ac:dyDescent="0.4">
      <c r="B85" s="4">
        <v>45114</v>
      </c>
      <c r="C85" s="2" t="s">
        <v>16</v>
      </c>
      <c r="D85" s="2" t="s">
        <v>12</v>
      </c>
      <c r="E85" s="2" t="str">
        <f>VLOOKUP(D85,問題19ギフト商品一覧!$B$5:$D$10,2,FALSE)</f>
        <v>名湯入浴剤詰め合わせ</v>
      </c>
      <c r="F85" s="6">
        <f>VLOOKUP(D85,問題19ギフト商品一覧!$B$5:$D$10,3,FALSE)</f>
        <v>3000</v>
      </c>
      <c r="G85" s="6">
        <v>32</v>
      </c>
      <c r="H85" s="6">
        <f>F85*G85</f>
        <v>96000</v>
      </c>
    </row>
    <row r="86" spans="2:8" hidden="1" outlineLevel="3" x14ac:dyDescent="0.4">
      <c r="B86" s="4">
        <v>45115</v>
      </c>
      <c r="C86" s="2" t="s">
        <v>16</v>
      </c>
      <c r="D86" s="2" t="s">
        <v>12</v>
      </c>
      <c r="E86" s="2" t="str">
        <f>VLOOKUP(D86,問題19ギフト商品一覧!$B$5:$D$10,2,FALSE)</f>
        <v>名湯入浴剤詰め合わせ</v>
      </c>
      <c r="F86" s="6">
        <f>VLOOKUP(D86,問題19ギフト商品一覧!$B$5:$D$10,3,FALSE)</f>
        <v>3000</v>
      </c>
      <c r="G86" s="6">
        <v>18</v>
      </c>
      <c r="H86" s="6">
        <f>F86*G86</f>
        <v>54000</v>
      </c>
    </row>
    <row r="87" spans="2:8" hidden="1" outlineLevel="3" x14ac:dyDescent="0.4">
      <c r="B87" s="4">
        <v>45120</v>
      </c>
      <c r="C87" s="2" t="s">
        <v>16</v>
      </c>
      <c r="D87" s="2" t="s">
        <v>12</v>
      </c>
      <c r="E87" s="2" t="str">
        <f>VLOOKUP(D87,問題19ギフト商品一覧!$B$5:$D$10,2,FALSE)</f>
        <v>名湯入浴剤詰め合わせ</v>
      </c>
      <c r="F87" s="6">
        <f>VLOOKUP(D87,問題19ギフト商品一覧!$B$5:$D$10,3,FALSE)</f>
        <v>3000</v>
      </c>
      <c r="G87" s="6">
        <v>25</v>
      </c>
      <c r="H87" s="6">
        <f>F87*G87</f>
        <v>75000</v>
      </c>
    </row>
    <row r="88" spans="2:8" hidden="1" outlineLevel="3" x14ac:dyDescent="0.4">
      <c r="B88" s="4">
        <v>45121</v>
      </c>
      <c r="C88" s="2" t="s">
        <v>16</v>
      </c>
      <c r="D88" s="2" t="s">
        <v>12</v>
      </c>
      <c r="E88" s="2" t="str">
        <f>VLOOKUP(D88,問題19ギフト商品一覧!$B$5:$D$10,2,FALSE)</f>
        <v>名湯入浴剤詰め合わせ</v>
      </c>
      <c r="F88" s="6">
        <f>VLOOKUP(D88,問題19ギフト商品一覧!$B$5:$D$10,3,FALSE)</f>
        <v>3000</v>
      </c>
      <c r="G88" s="6">
        <v>22</v>
      </c>
      <c r="H88" s="6">
        <f>F88*G88</f>
        <v>66000</v>
      </c>
    </row>
    <row r="89" spans="2:8" hidden="1" outlineLevel="3" x14ac:dyDescent="0.4">
      <c r="B89" s="4">
        <v>45130</v>
      </c>
      <c r="C89" s="2" t="s">
        <v>16</v>
      </c>
      <c r="D89" s="2" t="s">
        <v>12</v>
      </c>
      <c r="E89" s="2" t="str">
        <f>VLOOKUP(D89,問題19ギフト商品一覧!$B$5:$D$10,2,FALSE)</f>
        <v>名湯入浴剤詰め合わせ</v>
      </c>
      <c r="F89" s="6">
        <f>VLOOKUP(D89,問題19ギフト商品一覧!$B$5:$D$10,3,FALSE)</f>
        <v>3000</v>
      </c>
      <c r="G89" s="6">
        <v>18</v>
      </c>
      <c r="H89" s="6">
        <f>F89*G89</f>
        <v>54000</v>
      </c>
    </row>
    <row r="90" spans="2:8" hidden="1" outlineLevel="3" x14ac:dyDescent="0.4">
      <c r="B90" s="4">
        <v>45135</v>
      </c>
      <c r="C90" s="2" t="s">
        <v>16</v>
      </c>
      <c r="D90" s="2" t="s">
        <v>12</v>
      </c>
      <c r="E90" s="2" t="str">
        <f>VLOOKUP(D90,問題19ギフト商品一覧!$B$5:$D$10,2,FALSE)</f>
        <v>名湯入浴剤詰め合わせ</v>
      </c>
      <c r="F90" s="6">
        <f>VLOOKUP(D90,問題19ギフト商品一覧!$B$5:$D$10,3,FALSE)</f>
        <v>3000</v>
      </c>
      <c r="G90" s="6">
        <v>45</v>
      </c>
      <c r="H90" s="6">
        <f>F90*G90</f>
        <v>135000</v>
      </c>
    </row>
    <row r="91" spans="2:8" outlineLevel="2" collapsed="1" x14ac:dyDescent="0.4">
      <c r="B91" s="4"/>
      <c r="E91" s="7" t="s">
        <v>33</v>
      </c>
      <c r="F91" s="6"/>
      <c r="G91" s="6">
        <f>SUBTOTAL(9,G84:G90)</f>
        <v>185</v>
      </c>
      <c r="H91" s="6">
        <f>SUBTOTAL(9,H84:H90)</f>
        <v>555000</v>
      </c>
    </row>
    <row r="92" spans="2:8" hidden="1" outlineLevel="3" x14ac:dyDescent="0.4">
      <c r="B92" s="4">
        <v>45109</v>
      </c>
      <c r="C92" s="2" t="s">
        <v>16</v>
      </c>
      <c r="D92" s="2" t="s">
        <v>13</v>
      </c>
      <c r="E92" s="2" t="str">
        <f>VLOOKUP(D92,問題19ギフト商品一覧!$B$5:$D$10,2,FALSE)</f>
        <v>銘柄豚特選ハムセット</v>
      </c>
      <c r="F92" s="6">
        <f>VLOOKUP(D92,問題19ギフト商品一覧!$B$5:$D$10,3,FALSE)</f>
        <v>4500</v>
      </c>
      <c r="G92" s="6">
        <v>13</v>
      </c>
      <c r="H92" s="6">
        <f>F92*G92</f>
        <v>58500</v>
      </c>
    </row>
    <row r="93" spans="2:8" hidden="1" outlineLevel="3" x14ac:dyDescent="0.4">
      <c r="B93" s="4">
        <v>45110</v>
      </c>
      <c r="C93" s="2" t="s">
        <v>16</v>
      </c>
      <c r="D93" s="2" t="s">
        <v>13</v>
      </c>
      <c r="E93" s="2" t="str">
        <f>VLOOKUP(D93,問題19ギフト商品一覧!$B$5:$D$10,2,FALSE)</f>
        <v>銘柄豚特選ハムセット</v>
      </c>
      <c r="F93" s="6">
        <f>VLOOKUP(D93,問題19ギフト商品一覧!$B$5:$D$10,3,FALSE)</f>
        <v>4500</v>
      </c>
      <c r="G93" s="6">
        <v>22</v>
      </c>
      <c r="H93" s="6">
        <f>F93*G93</f>
        <v>99000</v>
      </c>
    </row>
    <row r="94" spans="2:8" hidden="1" outlineLevel="3" x14ac:dyDescent="0.4">
      <c r="B94" s="4">
        <v>45121</v>
      </c>
      <c r="C94" s="2" t="s">
        <v>16</v>
      </c>
      <c r="D94" s="2" t="s">
        <v>13</v>
      </c>
      <c r="E94" s="2" t="str">
        <f>VLOOKUP(D94,問題19ギフト商品一覧!$B$5:$D$10,2,FALSE)</f>
        <v>銘柄豚特選ハムセット</v>
      </c>
      <c r="F94" s="6">
        <f>VLOOKUP(D94,問題19ギフト商品一覧!$B$5:$D$10,3,FALSE)</f>
        <v>4500</v>
      </c>
      <c r="G94" s="6">
        <v>45</v>
      </c>
      <c r="H94" s="6">
        <f>F94*G94</f>
        <v>202500</v>
      </c>
    </row>
    <row r="95" spans="2:8" hidden="1" outlineLevel="3" x14ac:dyDescent="0.4">
      <c r="B95" s="4">
        <v>45130</v>
      </c>
      <c r="C95" s="2" t="s">
        <v>16</v>
      </c>
      <c r="D95" s="2" t="s">
        <v>13</v>
      </c>
      <c r="E95" s="2" t="str">
        <f>VLOOKUP(D95,問題19ギフト商品一覧!$B$5:$D$10,2,FALSE)</f>
        <v>銘柄豚特選ハムセット</v>
      </c>
      <c r="F95" s="6">
        <f>VLOOKUP(D95,問題19ギフト商品一覧!$B$5:$D$10,3,FALSE)</f>
        <v>4500</v>
      </c>
      <c r="G95" s="6">
        <v>13</v>
      </c>
      <c r="H95" s="6">
        <f>F95*G95</f>
        <v>58500</v>
      </c>
    </row>
    <row r="96" spans="2:8" hidden="1" outlineLevel="3" x14ac:dyDescent="0.4">
      <c r="B96" s="4">
        <v>45135</v>
      </c>
      <c r="C96" s="2" t="s">
        <v>16</v>
      </c>
      <c r="D96" s="2" t="s">
        <v>13</v>
      </c>
      <c r="E96" s="2" t="str">
        <f>VLOOKUP(D96,問題19ギフト商品一覧!$B$5:$D$10,2,FALSE)</f>
        <v>銘柄豚特選ハムセット</v>
      </c>
      <c r="F96" s="6">
        <f>VLOOKUP(D96,問題19ギフト商品一覧!$B$5:$D$10,3,FALSE)</f>
        <v>4500</v>
      </c>
      <c r="G96" s="6">
        <v>55</v>
      </c>
      <c r="H96" s="6">
        <f>F96*G96</f>
        <v>247500</v>
      </c>
    </row>
    <row r="97" spans="2:8" outlineLevel="2" collapsed="1" x14ac:dyDescent="0.4">
      <c r="B97" s="4"/>
      <c r="E97" s="7" t="s">
        <v>34</v>
      </c>
      <c r="F97" s="6"/>
      <c r="G97" s="6">
        <f>SUBTOTAL(9,G92:G96)</f>
        <v>148</v>
      </c>
      <c r="H97" s="6">
        <f>SUBTOTAL(9,H92:H96)</f>
        <v>666000</v>
      </c>
    </row>
    <row r="98" spans="2:8" hidden="1" outlineLevel="3" x14ac:dyDescent="0.4">
      <c r="B98" s="4">
        <v>45108</v>
      </c>
      <c r="C98" s="2" t="s">
        <v>16</v>
      </c>
      <c r="D98" s="2" t="s">
        <v>10</v>
      </c>
      <c r="E98" s="2" t="str">
        <f>VLOOKUP(D98,問題19ギフト商品一覧!$B$5:$D$10,2,FALSE)</f>
        <v>プレミアムコーヒーセット</v>
      </c>
      <c r="F98" s="6">
        <f>VLOOKUP(D98,問題19ギフト商品一覧!$B$5:$D$10,3,FALSE)</f>
        <v>4000</v>
      </c>
      <c r="G98" s="6">
        <v>35</v>
      </c>
      <c r="H98" s="6">
        <f>F98*G98</f>
        <v>140000</v>
      </c>
    </row>
    <row r="99" spans="2:8" hidden="1" outlineLevel="3" x14ac:dyDescent="0.4">
      <c r="B99" s="4">
        <v>45109</v>
      </c>
      <c r="C99" s="2" t="s">
        <v>16</v>
      </c>
      <c r="D99" s="2" t="s">
        <v>10</v>
      </c>
      <c r="E99" s="2" t="str">
        <f>VLOOKUP(D99,問題19ギフト商品一覧!$B$5:$D$10,2,FALSE)</f>
        <v>プレミアムコーヒーセット</v>
      </c>
      <c r="F99" s="6">
        <f>VLOOKUP(D99,問題19ギフト商品一覧!$B$5:$D$10,3,FALSE)</f>
        <v>4000</v>
      </c>
      <c r="G99" s="6">
        <v>45</v>
      </c>
      <c r="H99" s="6">
        <f>F99*G99</f>
        <v>180000</v>
      </c>
    </row>
    <row r="100" spans="2:8" hidden="1" outlineLevel="3" x14ac:dyDescent="0.4">
      <c r="B100" s="4">
        <v>45115</v>
      </c>
      <c r="C100" s="2" t="s">
        <v>16</v>
      </c>
      <c r="D100" s="2" t="s">
        <v>10</v>
      </c>
      <c r="E100" s="2" t="str">
        <f>VLOOKUP(D100,問題19ギフト商品一覧!$B$5:$D$10,2,FALSE)</f>
        <v>プレミアムコーヒーセット</v>
      </c>
      <c r="F100" s="6">
        <f>VLOOKUP(D100,問題19ギフト商品一覧!$B$5:$D$10,3,FALSE)</f>
        <v>4000</v>
      </c>
      <c r="G100" s="6">
        <v>25</v>
      </c>
      <c r="H100" s="6">
        <f>F100*G100</f>
        <v>100000</v>
      </c>
    </row>
    <row r="101" spans="2:8" hidden="1" outlineLevel="3" x14ac:dyDescent="0.4">
      <c r="B101" s="4">
        <v>45117</v>
      </c>
      <c r="C101" s="2" t="s">
        <v>16</v>
      </c>
      <c r="D101" s="2" t="s">
        <v>10</v>
      </c>
      <c r="E101" s="2" t="str">
        <f>VLOOKUP(D101,問題19ギフト商品一覧!$B$5:$D$10,2,FALSE)</f>
        <v>プレミアムコーヒーセット</v>
      </c>
      <c r="F101" s="6">
        <f>VLOOKUP(D101,問題19ギフト商品一覧!$B$5:$D$10,3,FALSE)</f>
        <v>4000</v>
      </c>
      <c r="G101" s="6">
        <v>29</v>
      </c>
      <c r="H101" s="6">
        <f>F101*G101</f>
        <v>116000</v>
      </c>
    </row>
    <row r="102" spans="2:8" hidden="1" outlineLevel="3" x14ac:dyDescent="0.4">
      <c r="B102" s="4">
        <v>45118</v>
      </c>
      <c r="C102" s="2" t="s">
        <v>16</v>
      </c>
      <c r="D102" s="2" t="s">
        <v>10</v>
      </c>
      <c r="E102" s="2" t="str">
        <f>VLOOKUP(D102,問題19ギフト商品一覧!$B$5:$D$10,2,FALSE)</f>
        <v>プレミアムコーヒーセット</v>
      </c>
      <c r="F102" s="6">
        <f>VLOOKUP(D102,問題19ギフト商品一覧!$B$5:$D$10,3,FALSE)</f>
        <v>4000</v>
      </c>
      <c r="G102" s="6">
        <v>49</v>
      </c>
      <c r="H102" s="6">
        <f>F102*G102</f>
        <v>196000</v>
      </c>
    </row>
    <row r="103" spans="2:8" outlineLevel="2" collapsed="1" x14ac:dyDescent="0.4">
      <c r="B103" s="4"/>
      <c r="E103" s="7" t="s">
        <v>35</v>
      </c>
      <c r="F103" s="6"/>
      <c r="G103" s="6">
        <f>SUBTOTAL(9,G98:G102)</f>
        <v>183</v>
      </c>
      <c r="H103" s="6">
        <f>SUBTOTAL(9,H98:H102)</f>
        <v>732000</v>
      </c>
    </row>
    <row r="104" spans="2:8" hidden="1" outlineLevel="3" x14ac:dyDescent="0.4">
      <c r="B104" s="4">
        <v>45118</v>
      </c>
      <c r="C104" s="2" t="s">
        <v>16</v>
      </c>
      <c r="D104" s="2" t="s">
        <v>15</v>
      </c>
      <c r="E104" s="2" t="str">
        <f>VLOOKUP(D104,問題19ギフト商品一覧!$B$5:$D$10,2,FALSE)</f>
        <v>厳選日本酒セット</v>
      </c>
      <c r="F104" s="6">
        <f>VLOOKUP(D104,問題19ギフト商品一覧!$B$5:$D$10,3,FALSE)</f>
        <v>3000</v>
      </c>
      <c r="G104" s="6">
        <v>13</v>
      </c>
      <c r="H104" s="6">
        <f>F104*G104</f>
        <v>39000</v>
      </c>
    </row>
    <row r="105" spans="2:8" hidden="1" outlineLevel="3" x14ac:dyDescent="0.4">
      <c r="B105" s="4">
        <v>45125</v>
      </c>
      <c r="C105" s="2" t="s">
        <v>16</v>
      </c>
      <c r="D105" s="2" t="s">
        <v>15</v>
      </c>
      <c r="E105" s="2" t="str">
        <f>VLOOKUP(D105,問題19ギフト商品一覧!$B$5:$D$10,2,FALSE)</f>
        <v>厳選日本酒セット</v>
      </c>
      <c r="F105" s="6">
        <f>VLOOKUP(D105,問題19ギフト商品一覧!$B$5:$D$10,3,FALSE)</f>
        <v>3000</v>
      </c>
      <c r="G105" s="6">
        <v>55</v>
      </c>
      <c r="H105" s="6">
        <f>F105*G105</f>
        <v>165000</v>
      </c>
    </row>
    <row r="106" spans="2:8" hidden="1" outlineLevel="3" x14ac:dyDescent="0.4">
      <c r="B106" s="4">
        <v>45130</v>
      </c>
      <c r="C106" s="2" t="s">
        <v>16</v>
      </c>
      <c r="D106" s="2" t="s">
        <v>15</v>
      </c>
      <c r="E106" s="2" t="str">
        <f>VLOOKUP(D106,問題19ギフト商品一覧!$B$5:$D$10,2,FALSE)</f>
        <v>厳選日本酒セット</v>
      </c>
      <c r="F106" s="6">
        <f>VLOOKUP(D106,問題19ギフト商品一覧!$B$5:$D$10,3,FALSE)</f>
        <v>3000</v>
      </c>
      <c r="G106" s="6">
        <v>45</v>
      </c>
      <c r="H106" s="6">
        <f>F106*G106</f>
        <v>135000</v>
      </c>
    </row>
    <row r="107" spans="2:8" hidden="1" outlineLevel="3" x14ac:dyDescent="0.4">
      <c r="B107" s="4">
        <v>45137</v>
      </c>
      <c r="C107" s="2" t="s">
        <v>16</v>
      </c>
      <c r="D107" s="2" t="s">
        <v>15</v>
      </c>
      <c r="E107" s="2" t="str">
        <f>VLOOKUP(D107,問題19ギフト商品一覧!$B$5:$D$10,2,FALSE)</f>
        <v>厳選日本酒セット</v>
      </c>
      <c r="F107" s="6">
        <f>VLOOKUP(D107,問題19ギフト商品一覧!$B$5:$D$10,3,FALSE)</f>
        <v>3000</v>
      </c>
      <c r="G107" s="6">
        <v>18</v>
      </c>
      <c r="H107" s="6">
        <f>F107*G107</f>
        <v>54000</v>
      </c>
    </row>
    <row r="108" spans="2:8" outlineLevel="2" collapsed="1" x14ac:dyDescent="0.4">
      <c r="B108" s="4"/>
      <c r="E108" s="7" t="s">
        <v>36</v>
      </c>
      <c r="F108" s="6"/>
      <c r="G108" s="6">
        <f>SUBTOTAL(9,G104:G107)</f>
        <v>131</v>
      </c>
      <c r="H108" s="6">
        <f>SUBTOTAL(9,H104:H107)</f>
        <v>393000</v>
      </c>
    </row>
    <row r="109" spans="2:8" outlineLevel="1" x14ac:dyDescent="0.4">
      <c r="B109" s="4"/>
      <c r="C109" s="7" t="s">
        <v>28</v>
      </c>
      <c r="F109" s="6"/>
      <c r="G109" s="6">
        <f>SUBTOTAL(9,G71:G107)</f>
        <v>1021</v>
      </c>
      <c r="H109" s="6">
        <f>SUBTOTAL(9,H71:H107)</f>
        <v>3884500</v>
      </c>
    </row>
    <row r="110" spans="2:8" hidden="1" outlineLevel="3" x14ac:dyDescent="0.4">
      <c r="B110" s="4">
        <v>45114</v>
      </c>
      <c r="C110" s="2" t="s">
        <v>17</v>
      </c>
      <c r="D110" s="5" t="s">
        <v>9</v>
      </c>
      <c r="E110" s="2" t="str">
        <f>VLOOKUP(D110,問題19ギフト商品一覧!$B$5:$D$10,2,FALSE)</f>
        <v>ビール詰め合わせ</v>
      </c>
      <c r="F110" s="6">
        <f>VLOOKUP(D110,問題19ギフト商品一覧!$B$5:$D$10,3,FALSE)</f>
        <v>5000</v>
      </c>
      <c r="G110" s="6">
        <v>13</v>
      </c>
      <c r="H110" s="6">
        <f>F110*G110</f>
        <v>65000</v>
      </c>
    </row>
    <row r="111" spans="2:8" hidden="1" outlineLevel="3" x14ac:dyDescent="0.4">
      <c r="B111" s="4">
        <v>45125</v>
      </c>
      <c r="C111" s="2" t="s">
        <v>17</v>
      </c>
      <c r="D111" s="5" t="s">
        <v>9</v>
      </c>
      <c r="E111" s="2" t="str">
        <f>VLOOKUP(D111,問題19ギフト商品一覧!$B$5:$D$10,2,FALSE)</f>
        <v>ビール詰め合わせ</v>
      </c>
      <c r="F111" s="6">
        <f>VLOOKUP(D111,問題19ギフト商品一覧!$B$5:$D$10,3,FALSE)</f>
        <v>5000</v>
      </c>
      <c r="G111" s="6">
        <v>24</v>
      </c>
      <c r="H111" s="6">
        <f>F111*G111</f>
        <v>120000</v>
      </c>
    </row>
    <row r="112" spans="2:8" hidden="1" outlineLevel="3" x14ac:dyDescent="0.4">
      <c r="B112" s="4">
        <v>45130</v>
      </c>
      <c r="C112" s="2" t="s">
        <v>17</v>
      </c>
      <c r="D112" s="5" t="s">
        <v>9</v>
      </c>
      <c r="E112" s="2" t="str">
        <f>VLOOKUP(D112,問題19ギフト商品一覧!$B$5:$D$10,2,FALSE)</f>
        <v>ビール詰め合わせ</v>
      </c>
      <c r="F112" s="6">
        <f>VLOOKUP(D112,問題19ギフト商品一覧!$B$5:$D$10,3,FALSE)</f>
        <v>5000</v>
      </c>
      <c r="G112" s="6">
        <v>18</v>
      </c>
      <c r="H112" s="6">
        <f>F112*G112</f>
        <v>90000</v>
      </c>
    </row>
    <row r="113" spans="2:8" outlineLevel="2" collapsed="1" x14ac:dyDescent="0.4">
      <c r="B113" s="4"/>
      <c r="D113" s="5"/>
      <c r="E113" s="7" t="s">
        <v>31</v>
      </c>
      <c r="F113" s="6"/>
      <c r="G113" s="6">
        <f>SUBTOTAL(9,G110:G112)</f>
        <v>55</v>
      </c>
      <c r="H113" s="6">
        <f>SUBTOTAL(9,H110:H112)</f>
        <v>275000</v>
      </c>
    </row>
    <row r="114" spans="2:8" hidden="1" outlineLevel="3" x14ac:dyDescent="0.4">
      <c r="B114" s="4">
        <v>45108</v>
      </c>
      <c r="C114" s="2" t="s">
        <v>17</v>
      </c>
      <c r="D114" s="5" t="s">
        <v>11</v>
      </c>
      <c r="E114" s="2" t="str">
        <f>VLOOKUP(D114,問題19ギフト商品一覧!$B$5:$D$10,2,FALSE)</f>
        <v>海洋深層水セット</v>
      </c>
      <c r="F114" s="6">
        <f>VLOOKUP(D114,問題19ギフト商品一覧!$B$5:$D$10,3,FALSE)</f>
        <v>3500</v>
      </c>
      <c r="G114" s="6">
        <v>24</v>
      </c>
      <c r="H114" s="6">
        <f>F114*G114</f>
        <v>84000</v>
      </c>
    </row>
    <row r="115" spans="2:8" hidden="1" outlineLevel="3" x14ac:dyDescent="0.4">
      <c r="B115" s="4">
        <v>45121</v>
      </c>
      <c r="C115" s="2" t="s">
        <v>17</v>
      </c>
      <c r="D115" s="5" t="s">
        <v>11</v>
      </c>
      <c r="E115" s="2" t="str">
        <f>VLOOKUP(D115,問題19ギフト商品一覧!$B$5:$D$10,2,FALSE)</f>
        <v>海洋深層水セット</v>
      </c>
      <c r="F115" s="6">
        <f>VLOOKUP(D115,問題19ギフト商品一覧!$B$5:$D$10,3,FALSE)</f>
        <v>3500</v>
      </c>
      <c r="G115" s="6">
        <v>32</v>
      </c>
      <c r="H115" s="6">
        <f>F115*G115</f>
        <v>112000</v>
      </c>
    </row>
    <row r="116" spans="2:8" hidden="1" outlineLevel="3" x14ac:dyDescent="0.4">
      <c r="B116" s="4">
        <v>45125</v>
      </c>
      <c r="C116" s="2" t="s">
        <v>17</v>
      </c>
      <c r="D116" s="5" t="s">
        <v>11</v>
      </c>
      <c r="E116" s="2" t="str">
        <f>VLOOKUP(D116,問題19ギフト商品一覧!$B$5:$D$10,2,FALSE)</f>
        <v>海洋深層水セット</v>
      </c>
      <c r="F116" s="6">
        <f>VLOOKUP(D116,問題19ギフト商品一覧!$B$5:$D$10,3,FALSE)</f>
        <v>3500</v>
      </c>
      <c r="G116" s="6">
        <v>18</v>
      </c>
      <c r="H116" s="6">
        <f>F116*G116</f>
        <v>63000</v>
      </c>
    </row>
    <row r="117" spans="2:8" outlineLevel="2" collapsed="1" x14ac:dyDescent="0.4">
      <c r="B117" s="4"/>
      <c r="D117" s="5"/>
      <c r="E117" s="7" t="s">
        <v>32</v>
      </c>
      <c r="F117" s="6"/>
      <c r="G117" s="6">
        <f>SUBTOTAL(9,G114:G116)</f>
        <v>74</v>
      </c>
      <c r="H117" s="6">
        <f>SUBTOTAL(9,H114:H116)</f>
        <v>259000</v>
      </c>
    </row>
    <row r="118" spans="2:8" hidden="1" outlineLevel="3" x14ac:dyDescent="0.4">
      <c r="B118" s="4">
        <v>45114</v>
      </c>
      <c r="C118" s="2" t="s">
        <v>17</v>
      </c>
      <c r="D118" s="2" t="s">
        <v>12</v>
      </c>
      <c r="E118" s="2" t="str">
        <f>VLOOKUP(D118,問題19ギフト商品一覧!$B$5:$D$10,2,FALSE)</f>
        <v>名湯入浴剤詰め合わせ</v>
      </c>
      <c r="F118" s="6">
        <f>VLOOKUP(D118,問題19ギフト商品一覧!$B$5:$D$10,3,FALSE)</f>
        <v>3000</v>
      </c>
      <c r="G118" s="6">
        <v>45</v>
      </c>
      <c r="H118" s="6">
        <f>F118*G118</f>
        <v>135000</v>
      </c>
    </row>
    <row r="119" spans="2:8" hidden="1" outlineLevel="3" x14ac:dyDescent="0.4">
      <c r="B119" s="4">
        <v>45125</v>
      </c>
      <c r="C119" s="2" t="s">
        <v>17</v>
      </c>
      <c r="D119" s="2" t="s">
        <v>12</v>
      </c>
      <c r="E119" s="2" t="str">
        <f>VLOOKUP(D119,問題19ギフト商品一覧!$B$5:$D$10,2,FALSE)</f>
        <v>名湯入浴剤詰め合わせ</v>
      </c>
      <c r="F119" s="6">
        <f>VLOOKUP(D119,問題19ギフト商品一覧!$B$5:$D$10,3,FALSE)</f>
        <v>3000</v>
      </c>
      <c r="G119" s="6">
        <v>25</v>
      </c>
      <c r="H119" s="6">
        <f>F119*G119</f>
        <v>75000</v>
      </c>
    </row>
    <row r="120" spans="2:8" hidden="1" outlineLevel="3" x14ac:dyDescent="0.4">
      <c r="B120" s="4">
        <v>45128</v>
      </c>
      <c r="C120" s="2" t="s">
        <v>17</v>
      </c>
      <c r="D120" s="2" t="s">
        <v>12</v>
      </c>
      <c r="E120" s="2" t="str">
        <f>VLOOKUP(D120,問題19ギフト商品一覧!$B$5:$D$10,2,FALSE)</f>
        <v>名湯入浴剤詰め合わせ</v>
      </c>
      <c r="F120" s="6">
        <f>VLOOKUP(D120,問題19ギフト商品一覧!$B$5:$D$10,3,FALSE)</f>
        <v>3000</v>
      </c>
      <c r="G120" s="6">
        <v>45</v>
      </c>
      <c r="H120" s="6">
        <f>F120*G120</f>
        <v>135000</v>
      </c>
    </row>
    <row r="121" spans="2:8" outlineLevel="2" collapsed="1" x14ac:dyDescent="0.4">
      <c r="B121" s="4"/>
      <c r="E121" s="7" t="s">
        <v>33</v>
      </c>
      <c r="F121" s="6"/>
      <c r="G121" s="6">
        <f>SUBTOTAL(9,G118:G120)</f>
        <v>115</v>
      </c>
      <c r="H121" s="6">
        <f>SUBTOTAL(9,H118:H120)</f>
        <v>345000</v>
      </c>
    </row>
    <row r="122" spans="2:8" hidden="1" outlineLevel="3" x14ac:dyDescent="0.4">
      <c r="B122" s="4">
        <v>45108</v>
      </c>
      <c r="C122" s="2" t="s">
        <v>17</v>
      </c>
      <c r="D122" s="2" t="s">
        <v>13</v>
      </c>
      <c r="E122" s="2" t="str">
        <f>VLOOKUP(D122,問題19ギフト商品一覧!$B$5:$D$10,2,FALSE)</f>
        <v>銘柄豚特選ハムセット</v>
      </c>
      <c r="F122" s="6">
        <f>VLOOKUP(D122,問題19ギフト商品一覧!$B$5:$D$10,3,FALSE)</f>
        <v>4500</v>
      </c>
      <c r="G122" s="6">
        <v>18</v>
      </c>
      <c r="H122" s="6">
        <f>F122*G122</f>
        <v>81000</v>
      </c>
    </row>
    <row r="123" spans="2:8" hidden="1" outlineLevel="3" x14ac:dyDescent="0.4">
      <c r="B123" s="4">
        <v>45118</v>
      </c>
      <c r="C123" s="2" t="s">
        <v>17</v>
      </c>
      <c r="D123" s="2" t="s">
        <v>13</v>
      </c>
      <c r="E123" s="2" t="str">
        <f>VLOOKUP(D123,問題19ギフト商品一覧!$B$5:$D$10,2,FALSE)</f>
        <v>銘柄豚特選ハムセット</v>
      </c>
      <c r="F123" s="6">
        <f>VLOOKUP(D123,問題19ギフト商品一覧!$B$5:$D$10,3,FALSE)</f>
        <v>4500</v>
      </c>
      <c r="G123" s="6">
        <v>35</v>
      </c>
      <c r="H123" s="6">
        <f>F123*G123</f>
        <v>157500</v>
      </c>
    </row>
    <row r="124" spans="2:8" hidden="1" outlineLevel="3" x14ac:dyDescent="0.4">
      <c r="B124" s="4">
        <v>45121</v>
      </c>
      <c r="C124" s="2" t="s">
        <v>17</v>
      </c>
      <c r="D124" s="2" t="s">
        <v>13</v>
      </c>
      <c r="E124" s="2" t="str">
        <f>VLOOKUP(D124,問題19ギフト商品一覧!$B$5:$D$10,2,FALSE)</f>
        <v>銘柄豚特選ハムセット</v>
      </c>
      <c r="F124" s="6">
        <f>VLOOKUP(D124,問題19ギフト商品一覧!$B$5:$D$10,3,FALSE)</f>
        <v>4500</v>
      </c>
      <c r="G124" s="6">
        <v>27</v>
      </c>
      <c r="H124" s="6">
        <f>F124*G124</f>
        <v>121500</v>
      </c>
    </row>
    <row r="125" spans="2:8" hidden="1" outlineLevel="3" x14ac:dyDescent="0.4">
      <c r="B125" s="4">
        <v>45131</v>
      </c>
      <c r="C125" s="2" t="s">
        <v>17</v>
      </c>
      <c r="D125" s="2" t="s">
        <v>13</v>
      </c>
      <c r="E125" s="2" t="str">
        <f>VLOOKUP(D125,問題19ギフト商品一覧!$B$5:$D$10,2,FALSE)</f>
        <v>銘柄豚特選ハムセット</v>
      </c>
      <c r="F125" s="6">
        <f>VLOOKUP(D125,問題19ギフト商品一覧!$B$5:$D$10,3,FALSE)</f>
        <v>4500</v>
      </c>
      <c r="G125" s="6">
        <v>25</v>
      </c>
      <c r="H125" s="6">
        <f>F125*G125</f>
        <v>112500</v>
      </c>
    </row>
    <row r="126" spans="2:8" outlineLevel="2" collapsed="1" x14ac:dyDescent="0.4">
      <c r="B126" s="4"/>
      <c r="E126" s="7" t="s">
        <v>34</v>
      </c>
      <c r="F126" s="6"/>
      <c r="G126" s="6">
        <f>SUBTOTAL(9,G122:G125)</f>
        <v>105</v>
      </c>
      <c r="H126" s="6">
        <f>SUBTOTAL(9,H122:H125)</f>
        <v>472500</v>
      </c>
    </row>
    <row r="127" spans="2:8" hidden="1" outlineLevel="3" x14ac:dyDescent="0.4">
      <c r="B127" s="4">
        <v>45110</v>
      </c>
      <c r="C127" s="2" t="s">
        <v>17</v>
      </c>
      <c r="D127" s="2" t="s">
        <v>10</v>
      </c>
      <c r="E127" s="2" t="str">
        <f>VLOOKUP(D127,問題19ギフト商品一覧!$B$5:$D$10,2,FALSE)</f>
        <v>プレミアムコーヒーセット</v>
      </c>
      <c r="F127" s="6">
        <f>VLOOKUP(D127,問題19ギフト商品一覧!$B$5:$D$10,3,FALSE)</f>
        <v>4000</v>
      </c>
      <c r="G127" s="6">
        <v>25</v>
      </c>
      <c r="H127" s="6">
        <f>F127*G127</f>
        <v>100000</v>
      </c>
    </row>
    <row r="128" spans="2:8" hidden="1" outlineLevel="3" x14ac:dyDescent="0.4">
      <c r="B128" s="4">
        <v>45120</v>
      </c>
      <c r="C128" s="2" t="s">
        <v>17</v>
      </c>
      <c r="D128" s="2" t="s">
        <v>10</v>
      </c>
      <c r="E128" s="2" t="str">
        <f>VLOOKUP(D128,問題19ギフト商品一覧!$B$5:$D$10,2,FALSE)</f>
        <v>プレミアムコーヒーセット</v>
      </c>
      <c r="F128" s="6">
        <f>VLOOKUP(D128,問題19ギフト商品一覧!$B$5:$D$10,3,FALSE)</f>
        <v>4000</v>
      </c>
      <c r="G128" s="6">
        <v>30</v>
      </c>
      <c r="H128" s="6">
        <f>F128*G128</f>
        <v>120000</v>
      </c>
    </row>
    <row r="129" spans="2:8" hidden="1" outlineLevel="3" x14ac:dyDescent="0.4">
      <c r="B129" s="4">
        <v>45129</v>
      </c>
      <c r="C129" s="2" t="s">
        <v>17</v>
      </c>
      <c r="D129" s="2" t="s">
        <v>10</v>
      </c>
      <c r="E129" s="2" t="str">
        <f>VLOOKUP(D129,問題19ギフト商品一覧!$B$5:$D$10,2,FALSE)</f>
        <v>プレミアムコーヒーセット</v>
      </c>
      <c r="F129" s="6">
        <f>VLOOKUP(D129,問題19ギフト商品一覧!$B$5:$D$10,3,FALSE)</f>
        <v>4000</v>
      </c>
      <c r="G129" s="6">
        <v>24</v>
      </c>
      <c r="H129" s="6">
        <f>F129*G129</f>
        <v>96000</v>
      </c>
    </row>
    <row r="130" spans="2:8" hidden="1" outlineLevel="3" x14ac:dyDescent="0.4">
      <c r="B130" s="4">
        <v>45134</v>
      </c>
      <c r="C130" s="2" t="s">
        <v>17</v>
      </c>
      <c r="D130" s="2" t="s">
        <v>10</v>
      </c>
      <c r="E130" s="2" t="str">
        <f>VLOOKUP(D130,問題19ギフト商品一覧!$B$5:$D$10,2,FALSE)</f>
        <v>プレミアムコーヒーセット</v>
      </c>
      <c r="F130" s="6">
        <f>VLOOKUP(D130,問題19ギフト商品一覧!$B$5:$D$10,3,FALSE)</f>
        <v>4000</v>
      </c>
      <c r="G130" s="6">
        <v>13</v>
      </c>
      <c r="H130" s="6">
        <f>F130*G130</f>
        <v>52000</v>
      </c>
    </row>
    <row r="131" spans="2:8" outlineLevel="2" collapsed="1" x14ac:dyDescent="0.4">
      <c r="B131" s="4"/>
      <c r="E131" s="7" t="s">
        <v>35</v>
      </c>
      <c r="F131" s="6"/>
      <c r="G131" s="6">
        <f>SUBTOTAL(9,G127:G130)</f>
        <v>92</v>
      </c>
      <c r="H131" s="6">
        <f>SUBTOTAL(9,H127:H130)</f>
        <v>368000</v>
      </c>
    </row>
    <row r="132" spans="2:8" hidden="1" outlineLevel="3" x14ac:dyDescent="0.4">
      <c r="B132" s="4">
        <v>45120</v>
      </c>
      <c r="C132" s="2" t="s">
        <v>17</v>
      </c>
      <c r="D132" s="2" t="s">
        <v>15</v>
      </c>
      <c r="E132" s="2" t="str">
        <f>VLOOKUP(D132,問題19ギフト商品一覧!$B$5:$D$10,2,FALSE)</f>
        <v>厳選日本酒セット</v>
      </c>
      <c r="F132" s="6">
        <f>VLOOKUP(D132,問題19ギフト商品一覧!$B$5:$D$10,3,FALSE)</f>
        <v>3000</v>
      </c>
      <c r="G132" s="6">
        <v>25</v>
      </c>
      <c r="H132" s="6">
        <f>F132*G132</f>
        <v>75000</v>
      </c>
    </row>
    <row r="133" spans="2:8" hidden="1" outlineLevel="3" x14ac:dyDescent="0.4">
      <c r="B133" s="4">
        <v>45125</v>
      </c>
      <c r="C133" s="2" t="s">
        <v>17</v>
      </c>
      <c r="D133" s="2" t="s">
        <v>15</v>
      </c>
      <c r="E133" s="2" t="str">
        <f>VLOOKUP(D133,問題19ギフト商品一覧!$B$5:$D$10,2,FALSE)</f>
        <v>厳選日本酒セット</v>
      </c>
      <c r="F133" s="6">
        <f>VLOOKUP(D133,問題19ギフト商品一覧!$B$5:$D$10,3,FALSE)</f>
        <v>3000</v>
      </c>
      <c r="G133" s="6">
        <v>13</v>
      </c>
      <c r="H133" s="6">
        <f>F133*G133</f>
        <v>39000</v>
      </c>
    </row>
    <row r="134" spans="2:8" outlineLevel="2" collapsed="1" x14ac:dyDescent="0.4">
      <c r="B134" s="4"/>
      <c r="E134" s="7" t="s">
        <v>36</v>
      </c>
      <c r="F134" s="6"/>
      <c r="G134" s="6">
        <f>SUBTOTAL(9,G132:G133)</f>
        <v>38</v>
      </c>
      <c r="H134" s="6">
        <f>SUBTOTAL(9,H132:H133)</f>
        <v>114000</v>
      </c>
    </row>
    <row r="135" spans="2:8" outlineLevel="1" x14ac:dyDescent="0.4">
      <c r="B135" s="4"/>
      <c r="C135" s="7" t="s">
        <v>29</v>
      </c>
      <c r="F135" s="6"/>
      <c r="G135" s="6">
        <f>SUBTOTAL(9,G110:G133)</f>
        <v>479</v>
      </c>
      <c r="H135" s="6">
        <f>SUBTOTAL(9,H110:H133)</f>
        <v>1833500</v>
      </c>
    </row>
    <row r="136" spans="2:8" x14ac:dyDescent="0.4">
      <c r="B136" s="4"/>
      <c r="C136" s="7" t="s">
        <v>30</v>
      </c>
      <c r="F136" s="6"/>
      <c r="G136" s="6">
        <f>SUBTOTAL(9,G4:G133)</f>
        <v>3025</v>
      </c>
      <c r="H136" s="6">
        <f>SUBTOTAL(9,H4:H133)</f>
        <v>11764000</v>
      </c>
    </row>
  </sheetData>
  <sortState xmlns:xlrd2="http://schemas.microsoft.com/office/spreadsheetml/2017/richdata2" ref="B4:H133">
    <sortCondition ref="C4:C133"/>
    <sortCondition ref="D4:D133"/>
  </sortState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0"/>
  <sheetViews>
    <sheetView workbookViewId="0"/>
  </sheetViews>
  <sheetFormatPr defaultColWidth="8.875" defaultRowHeight="18.75" x14ac:dyDescent="0.4"/>
  <cols>
    <col min="1" max="1" width="3.625" style="2" customWidth="1"/>
    <col min="2" max="2" width="8.875" style="2"/>
    <col min="3" max="3" width="26.625" style="2" bestFit="1" customWidth="1"/>
    <col min="4" max="4" width="9.625" style="2" bestFit="1" customWidth="1"/>
    <col min="5" max="16384" width="8.875" style="2"/>
  </cols>
  <sheetData>
    <row r="2" spans="2:4" x14ac:dyDescent="0.4">
      <c r="B2" s="7" t="s">
        <v>18</v>
      </c>
    </row>
    <row r="3" spans="2:4" x14ac:dyDescent="0.4">
      <c r="B3" s="7"/>
    </row>
    <row r="4" spans="2:4" x14ac:dyDescent="0.4">
      <c r="B4" s="8" t="s">
        <v>3</v>
      </c>
      <c r="C4" s="8" t="s">
        <v>4</v>
      </c>
      <c r="D4" s="8" t="s">
        <v>19</v>
      </c>
    </row>
    <row r="5" spans="2:4" x14ac:dyDescent="0.4">
      <c r="B5" s="9" t="s">
        <v>9</v>
      </c>
      <c r="C5" s="9" t="s">
        <v>20</v>
      </c>
      <c r="D5" s="10">
        <v>5000</v>
      </c>
    </row>
    <row r="6" spans="2:4" x14ac:dyDescent="0.4">
      <c r="B6" s="9" t="s">
        <v>11</v>
      </c>
      <c r="C6" s="9" t="s">
        <v>21</v>
      </c>
      <c r="D6" s="10">
        <v>3500</v>
      </c>
    </row>
    <row r="7" spans="2:4" x14ac:dyDescent="0.4">
      <c r="B7" s="9" t="s">
        <v>12</v>
      </c>
      <c r="C7" s="11" t="s">
        <v>22</v>
      </c>
      <c r="D7" s="10">
        <v>3000</v>
      </c>
    </row>
    <row r="8" spans="2:4" x14ac:dyDescent="0.4">
      <c r="B8" s="9" t="s">
        <v>13</v>
      </c>
      <c r="C8" s="11" t="s">
        <v>23</v>
      </c>
      <c r="D8" s="10">
        <v>4500</v>
      </c>
    </row>
    <row r="9" spans="2:4" x14ac:dyDescent="0.4">
      <c r="B9" s="9" t="s">
        <v>10</v>
      </c>
      <c r="C9" s="11" t="s">
        <v>24</v>
      </c>
      <c r="D9" s="10">
        <v>4000</v>
      </c>
    </row>
    <row r="10" spans="2:4" x14ac:dyDescent="0.4">
      <c r="B10" s="9" t="s">
        <v>15</v>
      </c>
      <c r="C10" s="11" t="s">
        <v>25</v>
      </c>
      <c r="D10" s="10">
        <v>3000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問題19売上一覧</vt:lpstr>
      <vt:lpstr>問題19ギフト商品一覧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2016-05-12T02:27:21Z</dcterms:created>
  <dcterms:modified xsi:type="dcterms:W3CDTF">2023-02-19T12:55:51Z</dcterms:modified>
</cp:coreProperties>
</file>